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comune.cagliari.loc\RisorseComuni\Politiche Sociali - Fondi europei\12 POC 3.1.1b PIRRI S. ELIA CONTRIB\1. BOZZE BANDO E LG\Linee Guida\Allegati\Allegati da pubblicare Convenz\"/>
    </mc:Choice>
  </mc:AlternateContent>
  <xr:revisionPtr revIDLastSave="0" documentId="13_ncr:1_{6A83F4D5-EB3A-4450-9602-EA22B25E2C91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1. Costi Reali" sheetId="1" r:id="rId1"/>
    <sheet name="2. Staff+40%" sheetId="2" r:id="rId2"/>
    <sheet name="3. forfait 20% per personale" sheetId="3" r:id="rId3"/>
    <sheet name="Foglio1" sheetId="4" state="hidden" r:id="rId4"/>
  </sheets>
  <definedNames>
    <definedName name="_xlnm.Print_Area" localSheetId="1">'2. Staff+40%'!$B$3:$I$89</definedName>
    <definedName name="_xlnm.Print_Area" localSheetId="2">'3. forfait 20% per personale'!$B$3:$I$41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27" i="2" l="1"/>
  <c r="I28" i="2"/>
  <c r="I29" i="2"/>
  <c r="I30" i="2"/>
  <c r="I31" i="2"/>
  <c r="I32" i="2"/>
  <c r="I33" i="2"/>
  <c r="I34" i="2"/>
  <c r="I35" i="2"/>
  <c r="I17" i="2"/>
  <c r="I18" i="2"/>
  <c r="I19" i="2"/>
  <c r="I20" i="2"/>
  <c r="I21" i="2"/>
  <c r="I22" i="2"/>
  <c r="I23" i="2"/>
  <c r="I24" i="2"/>
  <c r="I25" i="2"/>
  <c r="J43" i="1"/>
  <c r="J37" i="1"/>
  <c r="I27" i="1"/>
  <c r="I28" i="1"/>
  <c r="I29" i="1"/>
  <c r="I30" i="1"/>
  <c r="I31" i="1"/>
  <c r="I32" i="1"/>
  <c r="I33" i="1"/>
  <c r="I34" i="1"/>
  <c r="I35" i="1"/>
  <c r="I23" i="1"/>
  <c r="I22" i="1"/>
  <c r="I18" i="1"/>
  <c r="I19" i="1"/>
  <c r="I20" i="1"/>
  <c r="I21" i="1"/>
  <c r="I24" i="1"/>
  <c r="H58" i="3" l="1"/>
  <c r="G56" i="3"/>
  <c r="H56" i="3" s="1"/>
  <c r="E46" i="3"/>
  <c r="I38" i="3"/>
  <c r="J35" i="3"/>
  <c r="J32" i="3"/>
  <c r="J29" i="3"/>
  <c r="J38" i="3" s="1"/>
  <c r="J26" i="3"/>
  <c r="J23" i="3"/>
  <c r="I21" i="3"/>
  <c r="I20" i="3"/>
  <c r="I19" i="3"/>
  <c r="I18" i="3"/>
  <c r="I17" i="3"/>
  <c r="H70" i="2"/>
  <c r="G68" i="2"/>
  <c r="H68" i="2" s="1"/>
  <c r="I52" i="2"/>
  <c r="I26" i="2"/>
  <c r="I70" i="1"/>
  <c r="G68" i="1"/>
  <c r="H68" i="1" s="1"/>
  <c r="I52" i="1"/>
  <c r="E52" i="1"/>
  <c r="J49" i="1"/>
  <c r="J46" i="1"/>
  <c r="J40" i="1"/>
  <c r="I26" i="1"/>
  <c r="J26" i="1" s="1"/>
  <c r="I25" i="1"/>
  <c r="I17" i="1"/>
  <c r="I22" i="3" l="1"/>
  <c r="J26" i="2"/>
  <c r="I36" i="2"/>
  <c r="I53" i="2" s="1"/>
  <c r="D72" i="2"/>
  <c r="E60" i="2" s="1"/>
  <c r="J16" i="2"/>
  <c r="J16" i="1"/>
  <c r="J36" i="1" s="1"/>
  <c r="J52" i="1"/>
  <c r="J22" i="3"/>
  <c r="J39" i="3" s="1"/>
  <c r="D60" i="3"/>
  <c r="D72" i="1"/>
  <c r="I39" i="3"/>
  <c r="I36" i="1"/>
  <c r="I53" i="1" s="1"/>
  <c r="J43" i="3" l="1"/>
  <c r="I44" i="3" s="1"/>
  <c r="J36" i="2"/>
  <c r="J52" i="2" s="1"/>
  <c r="J53" i="2" s="1"/>
  <c r="I57" i="2" s="1"/>
  <c r="F73" i="2" s="1"/>
  <c r="E61" i="2"/>
  <c r="J53" i="1"/>
  <c r="I42" i="3"/>
  <c r="C48" i="3" s="1"/>
  <c r="I43" i="3"/>
  <c r="E60" i="1"/>
  <c r="E47" i="3"/>
  <c r="J57" i="1" l="1"/>
  <c r="G73" i="1" s="1"/>
  <c r="J56" i="1"/>
  <c r="C61" i="1" s="1"/>
  <c r="J57" i="2"/>
  <c r="I58" i="2" s="1"/>
  <c r="I56" i="2"/>
  <c r="C62" i="2" s="1"/>
  <c r="F61" i="3"/>
  <c r="J45" i="3"/>
  <c r="I45" i="3" s="1"/>
  <c r="C47" i="3" s="1"/>
  <c r="K57" i="1" l="1"/>
  <c r="J58" i="1" s="1"/>
  <c r="C60" i="1" s="1"/>
  <c r="C62" i="1" s="1"/>
  <c r="D62" i="1" s="1"/>
  <c r="J59" i="2"/>
  <c r="I59" i="2" s="1"/>
  <c r="C61" i="2" s="1"/>
  <c r="C63" i="2" s="1"/>
  <c r="D63" i="2" s="1"/>
  <c r="C49" i="3"/>
  <c r="D49" i="3" s="1"/>
  <c r="D61" i="3"/>
  <c r="F60" i="3"/>
  <c r="G72" i="1" l="1"/>
  <c r="D73" i="1"/>
  <c r="D47" i="3"/>
  <c r="D48" i="3"/>
  <c r="D62" i="2"/>
  <c r="F72" i="2"/>
  <c r="D73" i="2"/>
  <c r="D61" i="2"/>
  <c r="D61" i="1"/>
  <c r="D60" i="1"/>
</calcChain>
</file>

<file path=xl/sharedStrings.xml><?xml version="1.0" encoding="utf-8"?>
<sst xmlns="http://schemas.openxmlformats.org/spreadsheetml/2006/main" count="312" uniqueCount="112">
  <si>
    <r>
      <rPr>
        <sz val="11"/>
        <color rgb="FFFFFFFF"/>
        <rFont val="Calibri"/>
        <family val="2"/>
        <charset val="1"/>
      </rPr>
      <t xml:space="preserve">PON Città Metropolitane 2014-2020 
</t>
    </r>
    <r>
      <rPr>
        <b/>
        <sz val="22"/>
        <color rgb="FFFFFFFF"/>
        <rFont val="Calibri"/>
        <family val="2"/>
        <charset val="1"/>
      </rPr>
      <t xml:space="preserve">Allegato n. 20 - VARIAZIONE BUDGET DI PROGETTO - COSTI REALI
</t>
    </r>
    <r>
      <rPr>
        <b/>
        <sz val="12"/>
        <color rgb="FFFFFFFF"/>
        <rFont val="Calibri"/>
        <family val="2"/>
        <charset val="1"/>
      </rPr>
      <t xml:space="preserve">
Linee Guida per la gestione e la rendicontazione dei progetti
Avviso pubblico “Contributi per l'attivazione di nuovi servizi in aree degradate – Pirri e Sant'Elia””
</t>
    </r>
    <r>
      <rPr>
        <b/>
        <sz val="11"/>
        <color rgb="FFFFFFFF"/>
        <rFont val="Calibri"/>
        <family val="2"/>
        <charset val="1"/>
      </rPr>
      <t>Operazione POC_CA_IV.3.1.1b,  CUP  G26D17000160006</t>
    </r>
  </si>
  <si>
    <t>Titolo e Codice Progetto</t>
  </si>
  <si>
    <t>Beneficiario</t>
  </si>
  <si>
    <t>Rif. Art. 13 Avviso pubblico</t>
  </si>
  <si>
    <t>Macrocategorie</t>
  </si>
  <si>
    <t>Categoria di spesa</t>
  </si>
  <si>
    <t>IMPORTI BUDGET PREVENTIVO APPROVATO IN DATA__________________ PER CATEGORIA</t>
  </si>
  <si>
    <t xml:space="preserve">VARIAZIONE PIANO DEI COSTI ANALITICO </t>
  </si>
  <si>
    <t>PIANO DEI COSTI SINTETICO AGGIORNATO</t>
  </si>
  <si>
    <t>DESCRIZIONE. Si elenchi ogni voce di spesa separatamente</t>
  </si>
  <si>
    <t>Costo orario / costo unitario</t>
  </si>
  <si>
    <t xml:space="preserve">Numero complessivo ore lavorate durante progetto </t>
  </si>
  <si>
    <t>IMPORTI per voce di spesa</t>
  </si>
  <si>
    <t>IMPORTI COMPLESSIVI AGGIORNATI</t>
  </si>
  <si>
    <t>1.</t>
  </si>
  <si>
    <t xml:space="preserve">i - Costi diretti per personale interno </t>
  </si>
  <si>
    <t xml:space="preserve">2. </t>
  </si>
  <si>
    <t xml:space="preserve">4. </t>
  </si>
  <si>
    <t>a. COSTI PER LE RISORSE UMANE</t>
  </si>
  <si>
    <t xml:space="preserve">ii - Costi diretti per personale esterno </t>
  </si>
  <si>
    <t>3.</t>
  </si>
  <si>
    <t>Subtotale Costi diretti per personale</t>
  </si>
  <si>
    <t xml:space="preserve">Importo per spese del personale </t>
  </si>
  <si>
    <t xml:space="preserve">1. </t>
  </si>
  <si>
    <t>i -  Beni durevoli: macchinari, attrezzature, arredi e strumentazione strettamente necessari all'attuazione del progetto</t>
  </si>
  <si>
    <t>b. COSTI PER BENI</t>
  </si>
  <si>
    <t xml:space="preserve">ii -  Beni di consumo: materie prime, semilavorati, prodotti finiti </t>
  </si>
  <si>
    <t>2.</t>
  </si>
  <si>
    <t xml:space="preserve">iii - Locazione e leasing di beni: beni mobili, attrezzature e macchinari, mezzi di trasporto, hardware e licenze d’uso per software; canoni per l’affitto di locali/spazi dedicati esclusivamente allo svolgimento delle attività di progetto); </t>
  </si>
  <si>
    <t>c. COSTI PER SERVIZI</t>
  </si>
  <si>
    <t>iv - Costi per acquisizione di servizi</t>
  </si>
  <si>
    <t>D. ALTRI COSTI</t>
  </si>
  <si>
    <t>v - Altri costi: costi per viaggi, vitto e alloggio, altri costi di natura amministrativa e fiscale, assicurazioni per la copertura di rischi, apertura conto corrente, garanzia fidejussoria, costi di gestione e funzionamento strettamente connessi e riconducibili alle attività di progetto</t>
  </si>
  <si>
    <t xml:space="preserve">3. </t>
  </si>
  <si>
    <t xml:space="preserve">Subtotale costi beni, servizi e altri costi </t>
  </si>
  <si>
    <t xml:space="preserve">Importo per  costi beni, servizi e altri costi </t>
  </si>
  <si>
    <t>a.+ b +c + d</t>
  </si>
  <si>
    <t>Totale costi  [Subtotale Costi diretti di personale + Subtotale Altri costi direttidiversi dal personale]</t>
  </si>
  <si>
    <t>Importo totale del progetto</t>
  </si>
  <si>
    <t>Contributo pubblico
[Max 90% del Totale costi]</t>
  </si>
  <si>
    <t>Nota bene: Il contributo pubblico potrà coprire fino a massimo 90% dei costi e in ogni caso solo fino a 60.000€</t>
  </si>
  <si>
    <t>Cofinanziamento privato o in natura
[Almeno 10% del Totale costi]</t>
  </si>
  <si>
    <t xml:space="preserve">Valore eccedente il valore massimo del  finanziamento pubblico  </t>
  </si>
  <si>
    <t>SINTESI VALORE PROGETTO</t>
  </si>
  <si>
    <t>Importo</t>
  </si>
  <si>
    <t>% FINANZIAMENTO</t>
  </si>
  <si>
    <t>Cofinanziamento in Natura, se presente</t>
  </si>
  <si>
    <t xml:space="preserve">Totale a carico del beneficiario </t>
  </si>
  <si>
    <t>Totale contributo pubblico</t>
  </si>
  <si>
    <t>Totale valore progetto</t>
  </si>
  <si>
    <t>IN CASO DI COFINANZIAMENTO IN NATURA</t>
  </si>
  <si>
    <t>PIANO DEI COSTI ANALITICO</t>
  </si>
  <si>
    <t>PIANO DEI COSTI SINTETICO</t>
  </si>
  <si>
    <t>IMPORTI COMPLESSIVI</t>
  </si>
  <si>
    <t>COSTI IN NATURA</t>
  </si>
  <si>
    <t>i. Valorizzazione del lavoro volontario (max 50% del contributo in natura)</t>
  </si>
  <si>
    <t>i. Valorizzazione del lavoro volontario (max 50% del cofinanziamento)</t>
  </si>
  <si>
    <t xml:space="preserve">Totale contributi in natura </t>
  </si>
  <si>
    <r>
      <rPr>
        <b/>
        <sz val="12"/>
        <color rgb="FF000000"/>
        <rFont val="Calibri"/>
        <family val="2"/>
        <charset val="1"/>
      </rPr>
      <t xml:space="preserve">Il contributo in natura è PARI </t>
    </r>
    <r>
      <rPr>
        <sz val="12"/>
        <color rgb="FF000000"/>
        <rFont val="Calibri"/>
        <family val="2"/>
        <charset val="1"/>
      </rPr>
      <t>alla quota di</t>
    </r>
    <r>
      <rPr>
        <b/>
        <sz val="12"/>
        <color rgb="FF000000"/>
        <rFont val="Calibri"/>
        <family val="2"/>
        <charset val="1"/>
      </rPr>
      <t xml:space="preserve"> cofinanziamento dovuta?</t>
    </r>
  </si>
  <si>
    <t>% valorizzazione del lavoro volontario rispetto al cofinanziamento (max 50%)</t>
  </si>
  <si>
    <t>Differenza tra cofinanziamento in natura e quita di cofinanziamento dovuta (se in verde, il contributo in natura eccede la quota di cofinanziamento dovuta dell'importo indicato, se in rosso il contributi in natura è inferiore alla quota di cofinanziamento dovuta)</t>
  </si>
  <si>
    <t>Sottoscritto con firma digitale</t>
  </si>
  <si>
    <t>Per il Soggetto beneficiario dell’agevolazione</t>
  </si>
  <si>
    <t>Il legale rappresentante o altro soggetto con poteri di firma</t>
  </si>
  <si>
    <r>
      <rPr>
        <sz val="11"/>
        <color rgb="FFFFFFFF"/>
        <rFont val="Calibri"/>
        <family val="2"/>
        <charset val="1"/>
      </rPr>
      <t xml:space="preserve">PON Città Metropolitane 2014-2020 
</t>
    </r>
    <r>
      <rPr>
        <b/>
        <sz val="22"/>
        <color rgb="FFFFFFFF"/>
        <rFont val="Calibri"/>
        <family val="2"/>
        <charset val="1"/>
      </rPr>
      <t xml:space="preserve">Allegato n. 20 - VARIAZIONE BUDGET DI PROGETTO - STAFF+40%
</t>
    </r>
    <r>
      <rPr>
        <b/>
        <sz val="12"/>
        <color rgb="FFFFFFFF"/>
        <rFont val="Calibri"/>
        <family val="2"/>
        <charset val="1"/>
      </rPr>
      <t xml:space="preserve">
Linee Guida per la gestione e la rendicontazione dei progetti
Avviso pubblico “Contributi per l'attivazione di nuovi servizi in aree degradate – Pirri e Sant'Elia””
</t>
    </r>
    <r>
      <rPr>
        <b/>
        <sz val="11"/>
        <color rgb="FFFFFFFF"/>
        <rFont val="Calibri"/>
        <family val="2"/>
        <charset val="1"/>
      </rPr>
      <t>Operazione POC_CA_IV.3.1.1b,  CUP  G26D17000160006</t>
    </r>
  </si>
  <si>
    <t>DESCRIZIONE. Si elenchi ogni voce di spesa separatamente, indicando costo orario e numero di ore lavorative per le risorse umane.</t>
  </si>
  <si>
    <t>b. ALTRI COSTI DIVERSI DAL PERSONALE</t>
  </si>
  <si>
    <t>Subtotale Altri Costi diversi dal personale</t>
  </si>
  <si>
    <t>Colonna I: Massimo costo ammissibile per  costi diversi dal personale</t>
  </si>
  <si>
    <t>a.+ b.</t>
  </si>
  <si>
    <t>Colonna I: Importo massimo ammissibile (costi per le risorse umane più 40% forfettario per coprire i costi diversi dal personale). Il contributo pubblico potrà coprire fino a massimo 90% dei costi e in ogni caso solo fino a 60.000 €</t>
  </si>
  <si>
    <t>Cofinanziamento privato 
[Almeno 10% del Totale costi]</t>
  </si>
  <si>
    <t>Valore eccedente l'importo forfettario per costi diversi dal personale  (e quindi a carico del beneficiario)</t>
  </si>
  <si>
    <t>Valore eccedente importo massimo finanziamento (€ 60.000)</t>
  </si>
  <si>
    <t>i. Valorizzazione del lavoro volontario (max 50% cofinanziamento)</t>
  </si>
  <si>
    <t>Altri contributi in natura</t>
  </si>
  <si>
    <t>Il contributo in natura copre o supera la quota di cofinanziamento dovuta?</t>
  </si>
  <si>
    <t>% valorizzazione del lavoro volontario rispetto al cofinanziamento</t>
  </si>
  <si>
    <r>
      <rPr>
        <sz val="11"/>
        <color rgb="FFFFFFFF"/>
        <rFont val="Calibri"/>
        <family val="2"/>
        <charset val="1"/>
      </rPr>
      <t xml:space="preserve">PON Città Metropolitane 2014-2020 
Finanziato nell’ambito della risposta europea  alla pandemia di COVID-19
</t>
    </r>
    <r>
      <rPr>
        <b/>
        <sz val="22"/>
        <color rgb="FFFFFFFF"/>
        <rFont val="Calibri"/>
        <family val="2"/>
        <charset val="1"/>
      </rPr>
      <t xml:space="preserve">Allegato n. 20 - VARIAZIONE PIANO DEI COSTI - FORFAIT 20%
</t>
    </r>
    <r>
      <rPr>
        <b/>
        <sz val="12"/>
        <color rgb="FFFFFFFF"/>
        <rFont val="Calibri"/>
        <family val="2"/>
        <charset val="1"/>
      </rPr>
      <t xml:space="preserve">
Linee Guida per la gestione e la rendicontazione dei progetti
Avviso pubblico “Contributi per l'attivazione di nuovi servizi in aree degradate – Pirri e Sant'Elia””
Operazione POC_CA_IV.3.1.1b,  CUP  G26D17000160006</t>
    </r>
  </si>
  <si>
    <t>Soggetto Beneficiario</t>
  </si>
  <si>
    <t xml:space="preserve">Colonna G: Massimo importo ammissibile per costi per le rirorse umane, calcolato nella misura del 20% delle spese sostenute per coprire gli atri costi diretti del personale </t>
  </si>
  <si>
    <r>
      <rPr>
        <sz val="11"/>
        <color rgb="FF000000"/>
        <rFont val="Calibri"/>
        <family val="2"/>
        <charset val="1"/>
      </rPr>
      <t>i -  Beni durevoli: macchinari, attrezzature, arredi e strumentazione</t>
    </r>
    <r>
      <rPr>
        <b/>
        <sz val="11"/>
        <color rgb="FF000000"/>
        <rFont val="Calibri"/>
        <family val="2"/>
        <charset val="1"/>
      </rPr>
      <t xml:space="preserve"> strettamente necessari</t>
    </r>
    <r>
      <rPr>
        <sz val="11"/>
        <color rgb="FF000000"/>
        <rFont val="Calibri"/>
        <family val="2"/>
        <charset val="1"/>
      </rPr>
      <t xml:space="preserve"> all'attuazione del progetto</t>
    </r>
  </si>
  <si>
    <t>iii - Locazione e leasing di beni: beni mobili, attrezzature e macchinari, mezzi di trasporto, hardware e licenze d’uso per software; canoni per l’affitto di locali/spazi dedicati esclusivamente allo svolgimento delle attività di progetto)</t>
  </si>
  <si>
    <t>Colonna I: Importo per  costi diversi dal personale</t>
  </si>
  <si>
    <t>Colonna I: Importo massimo ammissibile (costi per spese diverse dal personele più 20% forfettario per coprire i costi per le risorse umane. Il contributo pubblico potrà coprire fino a massimo 90% dei costi e in ogni caso solo fino a 60.000 €</t>
  </si>
  <si>
    <t>Valore eccedente l'importo forfettario per costi del personale (e quindi a carico del beneficiario)</t>
  </si>
  <si>
    <t xml:space="preserve">Totale cofinanziamento a carico del beneficiario </t>
  </si>
  <si>
    <t>IN CASO DI COFINANZIAMENTO IN NATURA, SPECIFICARE LE SPESE CHE SI INTENDONO COPRIRE</t>
  </si>
  <si>
    <t>ii. Altri contributi in natura</t>
  </si>
  <si>
    <t>% valorizzazione del lavoro volontario</t>
  </si>
  <si>
    <t>Differenza tra cofinanziamento in natura e quota di cofinanziamento dovuta (se in verde, il contributo in natura eccede la quota di cofinanziamento dovuta di quel tanto, se in rosso il contributi in natura è inferiore alla quota di cofinanziamento dovuta di quell'importo)</t>
  </si>
  <si>
    <t>voci</t>
  </si>
  <si>
    <t xml:space="preserve">Costi diretti per personale interno </t>
  </si>
  <si>
    <t xml:space="preserve">Costi diretti per personale esterno </t>
  </si>
  <si>
    <t>Beni durevoli</t>
  </si>
  <si>
    <t>Beni di consumo</t>
  </si>
  <si>
    <t>Locazione e leasing</t>
  </si>
  <si>
    <t>Servizi e prestazioni</t>
  </si>
  <si>
    <t>Viaggi, vitto, alloggio</t>
  </si>
  <si>
    <t>Assicurazione</t>
  </si>
  <si>
    <t>Altri costi di natura amministrativa e fiscale</t>
  </si>
  <si>
    <t>Apertura conti bancari dedicati</t>
  </si>
  <si>
    <t>Garanzia fidejussoria per anticipo</t>
  </si>
  <si>
    <r>
      <rPr>
        <sz val="12"/>
        <rFont val="Calibri"/>
        <family val="2"/>
        <charset val="1"/>
      </rPr>
      <t xml:space="preserve">Costi diretti di gestione/funzionamento </t>
    </r>
    <r>
      <rPr>
        <i/>
        <sz val="12"/>
        <color rgb="FF333F50"/>
        <rFont val="Calibri"/>
        <family val="2"/>
        <charset val="1"/>
      </rPr>
      <t xml:space="preserve"> </t>
    </r>
  </si>
  <si>
    <t>Descrizione delle eventuali evoluzioni rispetto al Piano dei Costi approvato in sede di Stipula della convenzione</t>
  </si>
  <si>
    <t>4.</t>
  </si>
  <si>
    <t>5.</t>
  </si>
  <si>
    <t>6.</t>
  </si>
  <si>
    <t>7.</t>
  </si>
  <si>
    <t>8.</t>
  </si>
  <si>
    <t>9.</t>
  </si>
  <si>
    <t>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</si>
</sst>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[$€-410]_-;\-* #,##0.00\ [$€-410]_-;_-* \-??\ [$€-410]_-;_-@_-"/>
    <numFmt numFmtId="165" formatCode="_-* #,##0.00_-;\-* #,##0.00_-;_-* \-??_-;_-@_-"/>
    <numFmt numFmtId="166" formatCode="_-* #,##0.00&quot; €&quot;_-;\-* #,##0.00&quot; €&quot;_-;_-* \-??&quot; €&quot;_-;_-@_-"/>
  </numFmts>
  <fonts count="28" x14ac:knownFonts="1"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b/>
      <sz val="22"/>
      <color rgb="FFFFFFFF"/>
      <name val="Calibri"/>
      <family val="2"/>
      <charset val="1"/>
    </font>
    <font>
      <b/>
      <sz val="12"/>
      <color rgb="FFFFFFFF"/>
      <name val="Calibri"/>
      <family val="2"/>
      <charset val="1"/>
    </font>
    <font>
      <b/>
      <sz val="11"/>
      <color rgb="FFFFFFFF"/>
      <name val="Calibri"/>
      <family val="2"/>
      <charset val="1"/>
    </font>
    <font>
      <b/>
      <sz val="14"/>
      <color rgb="FF000000"/>
      <name val="Calibri"/>
      <family val="2"/>
      <charset val="1"/>
    </font>
    <font>
      <b/>
      <sz val="20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b/>
      <sz val="11"/>
      <color rgb="FFFF0000"/>
      <name val="Calibri"/>
      <family val="2"/>
      <charset val="1"/>
    </font>
    <font>
      <sz val="12"/>
      <color rgb="FF000000"/>
      <name val="Calibri"/>
      <family val="2"/>
      <charset val="1"/>
    </font>
    <font>
      <b/>
      <i/>
      <sz val="12"/>
      <color rgb="FF000000"/>
      <name val="Calibri"/>
      <family val="2"/>
      <charset val="1"/>
    </font>
    <font>
      <b/>
      <sz val="12"/>
      <color rgb="FF000000"/>
      <name val="Calibri"/>
      <family val="2"/>
      <charset val="1"/>
    </font>
    <font>
      <sz val="14"/>
      <color rgb="FFFF0000"/>
      <name val="Calibri"/>
      <family val="2"/>
      <charset val="1"/>
    </font>
    <font>
      <sz val="11"/>
      <color rgb="FFFF0000"/>
      <name val="Calibri"/>
      <family val="2"/>
      <charset val="1"/>
    </font>
    <font>
      <b/>
      <sz val="12"/>
      <color rgb="FFFF0000"/>
      <name val="Calibri"/>
      <family val="2"/>
      <charset val="1"/>
    </font>
    <font>
      <sz val="11"/>
      <color rgb="FFF9FCFD"/>
      <name val="Calibri"/>
      <family val="2"/>
      <charset val="1"/>
    </font>
    <font>
      <sz val="11"/>
      <name val="Calibri"/>
      <family val="2"/>
      <charset val="1"/>
    </font>
    <font>
      <b/>
      <sz val="10"/>
      <color rgb="FFFF0000"/>
      <name val="Calibri"/>
      <family val="2"/>
      <charset val="1"/>
    </font>
    <font>
      <b/>
      <sz val="12"/>
      <name val="Calibri"/>
      <family val="2"/>
      <charset val="1"/>
    </font>
    <font>
      <b/>
      <sz val="16"/>
      <color rgb="FFFF0000"/>
      <name val="Calibri"/>
      <family val="2"/>
      <charset val="1"/>
    </font>
    <font>
      <i/>
      <sz val="12"/>
      <color rgb="FF000000"/>
      <name val="Calibri"/>
      <family val="2"/>
      <charset val="1"/>
    </font>
    <font>
      <sz val="11"/>
      <color rgb="FF00000A"/>
      <name val="Calibri"/>
      <family val="2"/>
      <charset val="1"/>
    </font>
    <font>
      <i/>
      <sz val="11"/>
      <color rgb="FF000000"/>
      <name val="Calibri"/>
      <family val="2"/>
      <charset val="1"/>
    </font>
    <font>
      <b/>
      <u/>
      <sz val="11"/>
      <color rgb="FF000000"/>
      <name val="Calibri"/>
      <family val="2"/>
      <charset val="1"/>
    </font>
    <font>
      <sz val="14"/>
      <color rgb="FFFFFFFF"/>
      <name val="Calibri"/>
      <family val="2"/>
      <charset val="1"/>
    </font>
    <font>
      <sz val="12"/>
      <name val="Calibri"/>
      <family val="2"/>
      <charset val="1"/>
    </font>
    <font>
      <i/>
      <sz val="12"/>
      <color rgb="FF333F50"/>
      <name val="Calibri"/>
      <family val="2"/>
      <charset val="1"/>
    </font>
    <font>
      <sz val="11"/>
      <color rgb="FF000000"/>
      <name val="Calibri"/>
      <family val="2"/>
      <charset val="1"/>
    </font>
  </fonts>
  <fills count="14">
    <fill>
      <patternFill patternType="none"/>
    </fill>
    <fill>
      <patternFill patternType="gray125"/>
    </fill>
    <fill>
      <patternFill patternType="solid">
        <fgColor rgb="FF053365"/>
        <bgColor rgb="FF333F50"/>
      </patternFill>
    </fill>
    <fill>
      <patternFill patternType="solid">
        <fgColor rgb="FFFFFF00"/>
        <bgColor rgb="FFFFFF00"/>
      </patternFill>
    </fill>
    <fill>
      <patternFill patternType="solid">
        <fgColor rgb="FFA6A6A6"/>
        <bgColor rgb="FFAFABAB"/>
      </patternFill>
    </fill>
    <fill>
      <patternFill patternType="solid">
        <fgColor rgb="FFD9D9D9"/>
        <bgColor rgb="FFD0CECE"/>
      </patternFill>
    </fill>
    <fill>
      <patternFill patternType="solid">
        <fgColor rgb="FF000000"/>
        <bgColor rgb="FF00000A"/>
      </patternFill>
    </fill>
    <fill>
      <patternFill patternType="solid">
        <fgColor rgb="FFF9FCFD"/>
        <bgColor rgb="FFFFFFFF"/>
      </patternFill>
    </fill>
    <fill>
      <patternFill patternType="solid">
        <fgColor rgb="FFD0CECE"/>
        <bgColor rgb="FFD9D9D9"/>
      </patternFill>
    </fill>
    <fill>
      <patternFill patternType="solid">
        <fgColor rgb="FFAFABAB"/>
        <bgColor rgb="FFA6A6A6"/>
      </patternFill>
    </fill>
    <fill>
      <patternFill patternType="solid">
        <fgColor rgb="FFFFFFFF"/>
        <bgColor rgb="FFF9FCFD"/>
      </patternFill>
    </fill>
    <fill>
      <patternFill patternType="solid">
        <fgColor rgb="FFF2F2F2"/>
        <bgColor rgb="FFF9FCFD"/>
      </patternFill>
    </fill>
    <fill>
      <patternFill patternType="solid">
        <fgColor rgb="FFBFBFBF"/>
        <bgColor rgb="FFD0CECE"/>
      </patternFill>
    </fill>
    <fill>
      <patternFill patternType="solid">
        <fgColor rgb="FF4472C4"/>
        <bgColor rgb="FF666699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rgb="FF8FAADC"/>
      </left>
      <right style="thin">
        <color rgb="FF8FAADC"/>
      </right>
      <top/>
      <bottom style="thin">
        <color rgb="FF8FAADC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4">
    <xf numFmtId="0" fontId="0" fillId="0" borderId="0"/>
    <xf numFmtId="165" fontId="27" fillId="0" borderId="0" applyBorder="0" applyProtection="0"/>
    <xf numFmtId="166" fontId="27" fillId="0" borderId="0" applyBorder="0" applyProtection="0"/>
    <xf numFmtId="9" fontId="27" fillId="0" borderId="0" applyBorder="0" applyProtection="0"/>
  </cellStyleXfs>
  <cellXfs count="365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wrapText="1"/>
      <protection locked="0"/>
    </xf>
    <xf numFmtId="0" fontId="6" fillId="0" borderId="0" xfId="0" applyFont="1" applyAlignment="1" applyProtection="1">
      <alignment vertical="center"/>
      <protection locked="0"/>
    </xf>
    <xf numFmtId="0" fontId="7" fillId="4" borderId="1" xfId="0" applyFont="1" applyFill="1" applyBorder="1" applyAlignment="1" applyProtection="1">
      <alignment horizontal="center" vertical="center" wrapText="1"/>
      <protection locked="0"/>
    </xf>
    <xf numFmtId="0" fontId="7" fillId="4" borderId="3" xfId="0" applyFont="1" applyFill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 applyProtection="1">
      <alignment horizontal="center" vertical="center" wrapText="1"/>
      <protection locked="0"/>
    </xf>
    <xf numFmtId="0" fontId="8" fillId="4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3" xfId="0" applyFont="1" applyBorder="1" applyAlignment="1" applyProtection="1">
      <alignment vertical="center"/>
      <protection locked="0"/>
    </xf>
    <xf numFmtId="0" fontId="7" fillId="0" borderId="2" xfId="0" applyFont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5" xfId="0" applyBorder="1" applyAlignment="1" applyProtection="1">
      <alignment vertical="center" wrapText="1"/>
      <protection locked="0"/>
    </xf>
    <xf numFmtId="0" fontId="0" fillId="0" borderId="6" xfId="0" applyBorder="1" applyAlignment="1" applyProtection="1">
      <alignment vertical="center" wrapText="1"/>
      <protection locked="0"/>
    </xf>
    <xf numFmtId="164" fontId="0" fillId="0" borderId="7" xfId="0" applyNumberFormat="1" applyBorder="1" applyAlignment="1" applyProtection="1">
      <alignment vertical="center" wrapText="1"/>
      <protection locked="0"/>
    </xf>
    <xf numFmtId="0" fontId="0" fillId="0" borderId="7" xfId="0" applyBorder="1" applyAlignment="1" applyProtection="1">
      <alignment vertical="center" wrapText="1"/>
      <protection locked="0"/>
    </xf>
    <xf numFmtId="164" fontId="0" fillId="0" borderId="7" xfId="0" applyNumberFormat="1" applyBorder="1" applyAlignment="1">
      <alignment horizontal="left" vertical="center" wrapText="1"/>
    </xf>
    <xf numFmtId="0" fontId="7" fillId="0" borderId="9" xfId="0" applyFont="1" applyBorder="1" applyAlignment="1" applyProtection="1">
      <alignment vertical="center"/>
      <protection locked="0"/>
    </xf>
    <xf numFmtId="0" fontId="7" fillId="0" borderId="10" xfId="0" applyFont="1" applyBorder="1" applyAlignment="1" applyProtection="1">
      <alignment vertical="center" wrapText="1"/>
      <protection locked="0"/>
    </xf>
    <xf numFmtId="0" fontId="0" fillId="0" borderId="11" xfId="0" applyBorder="1" applyAlignment="1" applyProtection="1">
      <alignment vertical="center" wrapText="1"/>
      <protection locked="0"/>
    </xf>
    <xf numFmtId="0" fontId="0" fillId="0" borderId="12" xfId="0" applyBorder="1" applyAlignment="1" applyProtection="1">
      <alignment vertical="center" wrapText="1"/>
      <protection locked="0"/>
    </xf>
    <xf numFmtId="0" fontId="0" fillId="0" borderId="1" xfId="0" applyBorder="1" applyAlignment="1" applyProtection="1">
      <alignment vertical="center" wrapText="1"/>
      <protection locked="0"/>
    </xf>
    <xf numFmtId="164" fontId="0" fillId="0" borderId="13" xfId="0" applyNumberFormat="1" applyBorder="1" applyAlignment="1" applyProtection="1">
      <alignment vertical="center" wrapText="1"/>
      <protection locked="0"/>
    </xf>
    <xf numFmtId="0" fontId="0" fillId="0" borderId="13" xfId="0" applyBorder="1" applyAlignment="1" applyProtection="1">
      <alignment vertical="center" wrapText="1"/>
      <protection locked="0"/>
    </xf>
    <xf numFmtId="164" fontId="0" fillId="0" borderId="13" xfId="0" applyNumberFormat="1" applyBorder="1" applyAlignment="1">
      <alignment horizontal="left" vertical="center" wrapText="1"/>
    </xf>
    <xf numFmtId="0" fontId="0" fillId="0" borderId="15" xfId="0" applyBorder="1" applyAlignment="1" applyProtection="1">
      <alignment vertical="center" wrapText="1"/>
      <protection locked="0"/>
    </xf>
    <xf numFmtId="0" fontId="0" fillId="0" borderId="16" xfId="0" applyBorder="1" applyAlignment="1" applyProtection="1">
      <alignment vertical="center" wrapText="1"/>
      <protection locked="0"/>
    </xf>
    <xf numFmtId="164" fontId="0" fillId="0" borderId="18" xfId="0" applyNumberFormat="1" applyBorder="1" applyAlignment="1" applyProtection="1">
      <alignment vertical="center" wrapText="1"/>
      <protection locked="0"/>
    </xf>
    <xf numFmtId="0" fontId="0" fillId="0" borderId="18" xfId="0" applyBorder="1" applyAlignment="1" applyProtection="1">
      <alignment vertical="center" wrapText="1"/>
      <protection locked="0"/>
    </xf>
    <xf numFmtId="0" fontId="7" fillId="0" borderId="9" xfId="0" applyFont="1" applyBorder="1" applyAlignment="1" applyProtection="1">
      <alignment horizontal="center" vertical="center"/>
      <protection locked="0"/>
    </xf>
    <xf numFmtId="0" fontId="0" fillId="0" borderId="6" xfId="0" applyBorder="1" applyAlignment="1" applyProtection="1">
      <alignment vertical="center"/>
      <protection locked="0"/>
    </xf>
    <xf numFmtId="164" fontId="0" fillId="0" borderId="6" xfId="0" applyNumberFormat="1" applyBorder="1" applyAlignment="1" applyProtection="1">
      <alignment vertical="center"/>
      <protection locked="0"/>
    </xf>
    <xf numFmtId="0" fontId="9" fillId="0" borderId="17" xfId="0" applyFont="1" applyBorder="1" applyAlignment="1" applyProtection="1">
      <alignment vertical="center" wrapText="1"/>
      <protection locked="0"/>
    </xf>
    <xf numFmtId="164" fontId="9" fillId="0" borderId="18" xfId="0" applyNumberFormat="1" applyFont="1" applyBorder="1" applyAlignment="1" applyProtection="1">
      <alignment vertical="center" wrapText="1"/>
      <protection locked="0"/>
    </xf>
    <xf numFmtId="0" fontId="9" fillId="0" borderId="18" xfId="0" applyFont="1" applyBorder="1" applyAlignment="1" applyProtection="1">
      <alignment vertical="center" wrapText="1"/>
      <protection locked="0"/>
    </xf>
    <xf numFmtId="0" fontId="7" fillId="0" borderId="20" xfId="0" applyFont="1" applyBorder="1" applyAlignment="1" applyProtection="1">
      <alignment vertical="center"/>
      <protection locked="0"/>
    </xf>
    <xf numFmtId="0" fontId="10" fillId="5" borderId="9" xfId="0" applyFont="1" applyFill="1" applyBorder="1" applyAlignment="1" applyProtection="1">
      <alignment horizontal="center" vertical="center" wrapText="1"/>
      <protection locked="0"/>
    </xf>
    <xf numFmtId="165" fontId="10" fillId="6" borderId="12" xfId="1" applyFont="1" applyFill="1" applyBorder="1" applyAlignment="1" applyProtection="1">
      <alignment vertical="center" wrapText="1"/>
      <protection locked="0"/>
    </xf>
    <xf numFmtId="164" fontId="9" fillId="5" borderId="9" xfId="0" applyNumberFormat="1" applyFont="1" applyFill="1" applyBorder="1" applyAlignment="1">
      <alignment vertical="center"/>
    </xf>
    <xf numFmtId="164" fontId="11" fillId="5" borderId="9" xfId="0" applyNumberFormat="1" applyFont="1" applyFill="1" applyBorder="1" applyAlignment="1">
      <alignment vertical="center"/>
    </xf>
    <xf numFmtId="0" fontId="7" fillId="0" borderId="2" xfId="0" applyFont="1" applyBorder="1" applyAlignment="1" applyProtection="1">
      <alignment vertical="center"/>
      <protection locked="0"/>
    </xf>
    <xf numFmtId="0" fontId="7" fillId="7" borderId="21" xfId="0" applyFont="1" applyFill="1" applyBorder="1" applyAlignment="1" applyProtection="1">
      <alignment vertical="center" wrapText="1"/>
      <protection locked="0"/>
    </xf>
    <xf numFmtId="0" fontId="0" fillId="7" borderId="22" xfId="0" applyFill="1" applyBorder="1" applyAlignment="1" applyProtection="1">
      <alignment vertical="top" wrapText="1"/>
      <protection locked="0"/>
    </xf>
    <xf numFmtId="0" fontId="0" fillId="7" borderId="23" xfId="0" applyFill="1" applyBorder="1" applyAlignment="1" applyProtection="1">
      <alignment vertical="top" wrapText="1"/>
      <protection locked="0"/>
    </xf>
    <xf numFmtId="164" fontId="9" fillId="7" borderId="24" xfId="0" applyNumberFormat="1" applyFont="1" applyFill="1" applyBorder="1" applyAlignment="1" applyProtection="1">
      <alignment horizontal="left" vertical="center" wrapText="1"/>
      <protection locked="0"/>
    </xf>
    <xf numFmtId="0" fontId="7" fillId="0" borderId="10" xfId="0" applyFont="1" applyBorder="1" applyAlignment="1" applyProtection="1">
      <alignment vertical="center"/>
      <protection locked="0"/>
    </xf>
    <xf numFmtId="0" fontId="7" fillId="7" borderId="25" xfId="0" applyFont="1" applyFill="1" applyBorder="1" applyAlignment="1" applyProtection="1">
      <alignment vertical="center" wrapText="1"/>
      <protection locked="0"/>
    </xf>
    <xf numFmtId="0" fontId="0" fillId="7" borderId="9" xfId="0" applyFill="1" applyBorder="1" applyAlignment="1" applyProtection="1">
      <alignment vertical="top" wrapText="1"/>
      <protection locked="0"/>
    </xf>
    <xf numFmtId="0" fontId="0" fillId="7" borderId="12" xfId="0" applyFill="1" applyBorder="1" applyAlignment="1" applyProtection="1">
      <alignment vertical="top" wrapText="1"/>
      <protection locked="0"/>
    </xf>
    <xf numFmtId="164" fontId="9" fillId="7" borderId="26" xfId="0" applyNumberFormat="1" applyFont="1" applyFill="1" applyBorder="1" applyAlignment="1" applyProtection="1">
      <alignment horizontal="left" vertical="center" wrapText="1"/>
      <protection locked="0"/>
    </xf>
    <xf numFmtId="9" fontId="27" fillId="0" borderId="0" xfId="3" applyBorder="1" applyAlignment="1" applyProtection="1">
      <alignment vertical="center"/>
      <protection locked="0"/>
    </xf>
    <xf numFmtId="0" fontId="0" fillId="7" borderId="3" xfId="0" applyFill="1" applyBorder="1" applyAlignment="1" applyProtection="1">
      <alignment vertical="top" wrapText="1"/>
      <protection locked="0"/>
    </xf>
    <xf numFmtId="0" fontId="0" fillId="7" borderId="27" xfId="0" applyFill="1" applyBorder="1" applyAlignment="1" applyProtection="1">
      <alignment vertical="top" wrapText="1"/>
      <protection locked="0"/>
    </xf>
    <xf numFmtId="0" fontId="0" fillId="7" borderId="20" xfId="0" applyFill="1" applyBorder="1" applyAlignment="1" applyProtection="1">
      <alignment vertical="top" wrapText="1"/>
      <protection locked="0"/>
    </xf>
    <xf numFmtId="0" fontId="0" fillId="7" borderId="28" xfId="0" applyFill="1" applyBorder="1" applyAlignment="1" applyProtection="1">
      <alignment vertical="top" wrapText="1"/>
      <protection locked="0"/>
    </xf>
    <xf numFmtId="0" fontId="0" fillId="7" borderId="9" xfId="0" applyFill="1" applyBorder="1" applyAlignment="1" applyProtection="1">
      <alignment vertical="center"/>
      <protection locked="0"/>
    </xf>
    <xf numFmtId="0" fontId="0" fillId="7" borderId="12" xfId="0" applyFill="1" applyBorder="1" applyAlignment="1" applyProtection="1">
      <alignment vertical="center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0" fillId="7" borderId="29" xfId="0" applyFill="1" applyBorder="1" applyAlignment="1" applyProtection="1">
      <alignment vertical="center"/>
      <protection locked="0"/>
    </xf>
    <xf numFmtId="0" fontId="0" fillId="7" borderId="30" xfId="0" applyFill="1" applyBorder="1" applyAlignment="1" applyProtection="1">
      <alignment vertical="top" wrapText="1"/>
      <protection locked="0"/>
    </xf>
    <xf numFmtId="0" fontId="0" fillId="7" borderId="16" xfId="0" applyFill="1" applyBorder="1" applyAlignment="1" applyProtection="1">
      <alignment vertical="top" wrapText="1"/>
      <protection locked="0"/>
    </xf>
    <xf numFmtId="164" fontId="9" fillId="7" borderId="31" xfId="0" applyNumberFormat="1" applyFont="1" applyFill="1" applyBorder="1" applyAlignment="1" applyProtection="1">
      <alignment horizontal="left" vertical="center" wrapText="1"/>
      <protection locked="0"/>
    </xf>
    <xf numFmtId="0" fontId="7" fillId="0" borderId="21" xfId="0" applyFont="1" applyBorder="1" applyAlignment="1" applyProtection="1">
      <alignment vertical="center" wrapText="1"/>
      <protection locked="0"/>
    </xf>
    <xf numFmtId="0" fontId="0" fillId="0" borderId="22" xfId="0" applyBorder="1" applyAlignment="1" applyProtection="1">
      <alignment vertical="center" wrapText="1"/>
      <protection locked="0"/>
    </xf>
    <xf numFmtId="0" fontId="0" fillId="0" borderId="23" xfId="0" applyBorder="1" applyAlignment="1" applyProtection="1">
      <alignment vertical="center" wrapText="1"/>
      <protection locked="0"/>
    </xf>
    <xf numFmtId="164" fontId="0" fillId="0" borderId="7" xfId="0" applyNumberFormat="1" applyBorder="1" applyAlignment="1" applyProtection="1">
      <alignment horizontal="left" vertical="center" wrapText="1"/>
      <protection locked="0"/>
    </xf>
    <xf numFmtId="0" fontId="7" fillId="0" borderId="25" xfId="0" applyFont="1" applyBorder="1" applyAlignment="1" applyProtection="1">
      <alignment vertical="center" wrapText="1"/>
      <protection locked="0"/>
    </xf>
    <xf numFmtId="0" fontId="0" fillId="0" borderId="9" xfId="0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164" fontId="9" fillId="0" borderId="26" xfId="0" applyNumberFormat="1" applyFont="1" applyBorder="1" applyAlignment="1" applyProtection="1">
      <alignment horizontal="left" vertical="center" wrapText="1"/>
      <protection locked="0"/>
    </xf>
    <xf numFmtId="0" fontId="7" fillId="0" borderId="29" xfId="0" applyFont="1" applyBorder="1" applyAlignment="1" applyProtection="1">
      <alignment vertical="center" wrapText="1"/>
      <protection locked="0"/>
    </xf>
    <xf numFmtId="0" fontId="0" fillId="0" borderId="30" xfId="0" applyBorder="1" applyAlignment="1" applyProtection="1">
      <alignment vertical="center" wrapText="1"/>
      <protection locked="0"/>
    </xf>
    <xf numFmtId="0" fontId="0" fillId="0" borderId="32" xfId="0" applyBorder="1" applyAlignment="1" applyProtection="1">
      <alignment vertical="center" wrapText="1"/>
      <protection locked="0"/>
    </xf>
    <xf numFmtId="164" fontId="9" fillId="0" borderId="31" xfId="0" applyNumberFormat="1" applyFont="1" applyBorder="1" applyAlignment="1" applyProtection="1">
      <alignment horizontal="left" vertical="center" wrapText="1"/>
      <protection locked="0"/>
    </xf>
    <xf numFmtId="0" fontId="0" fillId="7" borderId="22" xfId="0" applyFill="1" applyBorder="1" applyAlignment="1" applyProtection="1">
      <alignment vertical="center" wrapText="1"/>
      <protection locked="0"/>
    </xf>
    <xf numFmtId="0" fontId="0" fillId="7" borderId="23" xfId="0" applyFill="1" applyBorder="1" applyAlignment="1" applyProtection="1">
      <alignment vertical="center" wrapText="1"/>
      <protection locked="0"/>
    </xf>
    <xf numFmtId="164" fontId="9" fillId="7" borderId="6" xfId="0" applyNumberFormat="1" applyFont="1" applyFill="1" applyBorder="1" applyAlignment="1" applyProtection="1">
      <alignment horizontal="left" vertical="center" wrapText="1"/>
      <protection locked="0"/>
    </xf>
    <xf numFmtId="0" fontId="0" fillId="7" borderId="9" xfId="0" applyFill="1" applyBorder="1" applyAlignment="1" applyProtection="1">
      <alignment vertical="center" wrapText="1"/>
      <protection locked="0"/>
    </xf>
    <xf numFmtId="0" fontId="0" fillId="7" borderId="0" xfId="0" applyFill="1" applyAlignment="1" applyProtection="1">
      <alignment vertical="center" wrapText="1"/>
      <protection locked="0"/>
    </xf>
    <xf numFmtId="0" fontId="7" fillId="7" borderId="29" xfId="0" applyFont="1" applyFill="1" applyBorder="1" applyAlignment="1" applyProtection="1">
      <alignment vertical="center" wrapText="1"/>
      <protection locked="0"/>
    </xf>
    <xf numFmtId="0" fontId="0" fillId="7" borderId="30" xfId="0" applyFill="1" applyBorder="1" applyAlignment="1" applyProtection="1">
      <alignment vertical="center" wrapText="1"/>
      <protection locked="0"/>
    </xf>
    <xf numFmtId="0" fontId="0" fillId="7" borderId="32" xfId="0" applyFill="1" applyBorder="1" applyAlignment="1" applyProtection="1">
      <alignment vertical="center" wrapText="1"/>
      <protection locked="0"/>
    </xf>
    <xf numFmtId="164" fontId="9" fillId="7" borderId="17" xfId="0" applyNumberFormat="1" applyFont="1" applyFill="1" applyBorder="1" applyAlignment="1" applyProtection="1">
      <alignment horizontal="center" vertical="center" wrapText="1"/>
      <protection locked="0"/>
    </xf>
    <xf numFmtId="0" fontId="10" fillId="5" borderId="10" xfId="0" applyFont="1" applyFill="1" applyBorder="1" applyAlignment="1" applyProtection="1">
      <alignment vertical="center" wrapText="1"/>
      <protection locked="0"/>
    </xf>
    <xf numFmtId="0" fontId="10" fillId="5" borderId="12" xfId="0" applyFont="1" applyFill="1" applyBorder="1" applyAlignment="1" applyProtection="1">
      <alignment vertical="center" wrapText="1"/>
      <protection locked="0"/>
    </xf>
    <xf numFmtId="166" fontId="10" fillId="5" borderId="12" xfId="2" applyFont="1" applyFill="1" applyBorder="1" applyAlignment="1" applyProtection="1">
      <alignment vertical="center" wrapText="1"/>
      <protection locked="0"/>
    </xf>
    <xf numFmtId="0" fontId="0" fillId="6" borderId="9" xfId="0" applyFill="1" applyBorder="1" applyAlignment="1" applyProtection="1">
      <alignment vertical="center" wrapText="1"/>
      <protection locked="0"/>
    </xf>
    <xf numFmtId="0" fontId="0" fillId="6" borderId="10" xfId="0" applyFill="1" applyBorder="1" applyAlignment="1" applyProtection="1">
      <alignment vertical="center" wrapText="1"/>
      <protection locked="0"/>
    </xf>
    <xf numFmtId="164" fontId="7" fillId="8" borderId="10" xfId="0" applyNumberFormat="1" applyFont="1" applyFill="1" applyBorder="1" applyAlignment="1">
      <alignment vertical="center"/>
    </xf>
    <xf numFmtId="164" fontId="11" fillId="8" borderId="20" xfId="0" applyNumberFormat="1" applyFont="1" applyFill="1" applyBorder="1" applyAlignment="1">
      <alignment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0" fontId="11" fillId="4" borderId="1" xfId="0" applyFont="1" applyFill="1" applyBorder="1" applyAlignment="1" applyProtection="1">
      <alignment vertical="center" wrapText="1"/>
      <protection locked="0"/>
    </xf>
    <xf numFmtId="0" fontId="11" fillId="4" borderId="26" xfId="0" applyFont="1" applyFill="1" applyBorder="1" applyAlignment="1" applyProtection="1">
      <alignment vertical="center" wrapText="1"/>
      <protection locked="0"/>
    </xf>
    <xf numFmtId="0" fontId="0" fillId="6" borderId="26" xfId="0" applyFill="1" applyBorder="1" applyAlignment="1" applyProtection="1">
      <alignment vertical="center" wrapText="1"/>
      <protection locked="0"/>
    </xf>
    <xf numFmtId="0" fontId="0" fillId="6" borderId="2" xfId="0" applyFill="1" applyBorder="1" applyAlignment="1" applyProtection="1">
      <alignment vertical="center" wrapText="1"/>
      <protection locked="0"/>
    </xf>
    <xf numFmtId="164" fontId="7" fillId="9" borderId="3" xfId="0" applyNumberFormat="1" applyFont="1" applyFill="1" applyBorder="1" applyAlignment="1">
      <alignment vertical="center" wrapText="1"/>
    </xf>
    <xf numFmtId="164" fontId="11" fillId="4" borderId="20" xfId="0" applyNumberFormat="1" applyFont="1" applyFill="1" applyBorder="1" applyAlignment="1">
      <alignment vertical="center"/>
    </xf>
    <xf numFmtId="0" fontId="11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left" vertical="center" wrapText="1"/>
      <protection locked="0"/>
    </xf>
    <xf numFmtId="164" fontId="0" fillId="0" borderId="0" xfId="0" applyNumberForma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164" fontId="11" fillId="0" borderId="26" xfId="0" applyNumberFormat="1" applyFont="1" applyBorder="1" applyAlignment="1">
      <alignment vertical="center"/>
    </xf>
    <xf numFmtId="164" fontId="11" fillId="0" borderId="3" xfId="0" applyNumberFormat="1" applyFont="1" applyBorder="1" applyAlignment="1">
      <alignment vertical="center"/>
    </xf>
    <xf numFmtId="164" fontId="15" fillId="0" borderId="0" xfId="0" applyNumberFormat="1" applyFont="1" applyAlignment="1">
      <alignment vertical="center"/>
    </xf>
    <xf numFmtId="0" fontId="16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horizontal="left" vertical="center"/>
      <protection locked="0"/>
    </xf>
    <xf numFmtId="9" fontId="18" fillId="0" borderId="1" xfId="0" applyNumberFormat="1" applyFont="1" applyBorder="1" applyAlignment="1" applyProtection="1">
      <alignment vertical="center" wrapText="1"/>
      <protection locked="0"/>
    </xf>
    <xf numFmtId="164" fontId="11" fillId="0" borderId="1" xfId="0" applyNumberFormat="1" applyFont="1" applyBorder="1" applyAlignment="1">
      <alignment vertical="center"/>
    </xf>
    <xf numFmtId="0" fontId="3" fillId="2" borderId="1" xfId="0" applyFont="1" applyFill="1" applyBorder="1" applyAlignment="1" applyProtection="1">
      <alignment vertical="center" wrapText="1"/>
      <protection locked="0"/>
    </xf>
    <xf numFmtId="164" fontId="3" fillId="2" borderId="1" xfId="0" applyNumberFormat="1" applyFont="1" applyFill="1" applyBorder="1" applyAlignment="1" applyProtection="1">
      <alignment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3" fillId="10" borderId="0" xfId="0" applyFont="1" applyFill="1" applyAlignment="1" applyProtection="1">
      <alignment horizontal="center" vertical="center" wrapText="1"/>
      <protection locked="0"/>
    </xf>
    <xf numFmtId="9" fontId="18" fillId="0" borderId="0" xfId="0" applyNumberFormat="1" applyFont="1" applyAlignment="1" applyProtection="1">
      <alignment vertical="center" wrapText="1"/>
      <protection locked="0"/>
    </xf>
    <xf numFmtId="164" fontId="11" fillId="0" borderId="33" xfId="0" applyNumberFormat="1" applyFont="1" applyBorder="1" applyAlignment="1" applyProtection="1">
      <alignment vertical="center"/>
      <protection locked="0"/>
    </xf>
    <xf numFmtId="166" fontId="11" fillId="0" borderId="1" xfId="2" applyFont="1" applyBorder="1" applyAlignment="1" applyProtection="1">
      <alignment vertical="center"/>
    </xf>
    <xf numFmtId="9" fontId="27" fillId="0" borderId="1" xfId="3" applyBorder="1" applyAlignment="1" applyProtection="1">
      <alignment vertical="center"/>
    </xf>
    <xf numFmtId="166" fontId="11" fillId="10" borderId="1" xfId="2" applyFont="1" applyFill="1" applyBorder="1" applyAlignment="1" applyProtection="1">
      <alignment vertical="center"/>
    </xf>
    <xf numFmtId="9" fontId="27" fillId="10" borderId="0" xfId="3" applyFill="1" applyBorder="1" applyAlignment="1" applyProtection="1">
      <alignment vertical="center"/>
    </xf>
    <xf numFmtId="164" fontId="9" fillId="0" borderId="1" xfId="0" applyNumberFormat="1" applyFont="1" applyBorder="1" applyAlignment="1">
      <alignment vertical="center" wrapText="1"/>
    </xf>
    <xf numFmtId="9" fontId="27" fillId="0" borderId="0" xfId="3" applyBorder="1" applyAlignment="1" applyProtection="1">
      <alignment vertical="center"/>
    </xf>
    <xf numFmtId="164" fontId="11" fillId="10" borderId="0" xfId="0" applyNumberFormat="1" applyFont="1" applyFill="1" applyAlignment="1" applyProtection="1">
      <alignment horizontal="center" vertical="center" wrapText="1"/>
      <protection locked="0"/>
    </xf>
    <xf numFmtId="166" fontId="11" fillId="10" borderId="0" xfId="0" applyNumberFormat="1" applyFont="1" applyFill="1" applyAlignment="1" applyProtection="1">
      <alignment horizontal="center" vertical="center" wrapText="1"/>
      <protection locked="0"/>
    </xf>
    <xf numFmtId="164" fontId="9" fillId="0" borderId="0" xfId="0" applyNumberFormat="1" applyFont="1" applyAlignment="1">
      <alignment vertical="center" wrapText="1"/>
    </xf>
    <xf numFmtId="0" fontId="19" fillId="0" borderId="0" xfId="0" applyFont="1" applyAlignment="1" applyProtection="1">
      <alignment vertical="center" wrapText="1"/>
      <protection locked="0"/>
    </xf>
    <xf numFmtId="164" fontId="9" fillId="0" borderId="0" xfId="0" applyNumberFormat="1" applyFont="1" applyAlignment="1" applyProtection="1">
      <alignment vertical="center" wrapText="1"/>
      <protection locked="0"/>
    </xf>
    <xf numFmtId="164" fontId="0" fillId="0" borderId="1" xfId="0" applyNumberFormat="1" applyBorder="1" applyAlignment="1" applyProtection="1">
      <alignment vertical="center" wrapText="1"/>
      <protection locked="0"/>
    </xf>
    <xf numFmtId="164" fontId="0" fillId="0" borderId="1" xfId="0" applyNumberFormat="1" applyBorder="1" applyAlignment="1">
      <alignment horizontal="left" vertical="center" wrapText="1"/>
    </xf>
    <xf numFmtId="164" fontId="7" fillId="0" borderId="1" xfId="0" applyNumberFormat="1" applyFont="1" applyBorder="1" applyAlignment="1">
      <alignment vertical="center" wrapText="1"/>
    </xf>
    <xf numFmtId="0" fontId="0" fillId="6" borderId="1" xfId="0" applyFill="1" applyBorder="1" applyAlignment="1" applyProtection="1">
      <alignment vertical="center" wrapText="1"/>
      <protection locked="0"/>
    </xf>
    <xf numFmtId="164" fontId="0" fillId="6" borderId="1" xfId="0" applyNumberFormat="1" applyFill="1" applyBorder="1" applyAlignment="1" applyProtection="1">
      <alignment vertical="center" wrapText="1"/>
      <protection locked="0"/>
    </xf>
    <xf numFmtId="164" fontId="0" fillId="6" borderId="1" xfId="0" applyNumberFormat="1" applyFill="1" applyBorder="1" applyAlignment="1">
      <alignment horizontal="left" vertical="center" wrapText="1"/>
    </xf>
    <xf numFmtId="164" fontId="7" fillId="6" borderId="1" xfId="0" applyNumberFormat="1" applyFont="1" applyFill="1" applyBorder="1" applyAlignment="1" applyProtection="1">
      <alignment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0" fontId="11" fillId="0" borderId="1" xfId="0" applyFont="1" applyBorder="1" applyAlignment="1" applyProtection="1">
      <alignment vertical="center" wrapText="1"/>
      <protection locked="0"/>
    </xf>
    <xf numFmtId="9" fontId="11" fillId="0" borderId="26" xfId="3" applyFont="1" applyBorder="1" applyAlignment="1" applyProtection="1">
      <alignment vertical="center"/>
      <protection locked="0"/>
    </xf>
    <xf numFmtId="166" fontId="11" fillId="0" borderId="1" xfId="0" applyNumberFormat="1" applyFont="1" applyBorder="1" applyAlignment="1" applyProtection="1">
      <alignment horizontal="center" vertical="center" wrapText="1"/>
      <protection locked="0"/>
    </xf>
    <xf numFmtId="0" fontId="20" fillId="0" borderId="0" xfId="0" applyFont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right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64" fontId="11" fillId="0" borderId="0" xfId="0" applyNumberFormat="1" applyFont="1" applyAlignment="1" applyProtection="1">
      <alignment vertical="center" wrapText="1"/>
      <protection locked="0"/>
    </xf>
    <xf numFmtId="0" fontId="21" fillId="0" borderId="0" xfId="0" applyFont="1" applyAlignment="1" applyProtection="1">
      <alignment horizontal="center" vertical="center" readingOrder="1"/>
      <protection locked="0"/>
    </xf>
    <xf numFmtId="0" fontId="22" fillId="0" borderId="0" xfId="0" applyFont="1" applyProtection="1">
      <protection locked="0"/>
    </xf>
    <xf numFmtId="0" fontId="0" fillId="0" borderId="0" xfId="0" applyAlignment="1" applyProtection="1">
      <alignment horizontal="center" wrapText="1"/>
      <protection locked="0"/>
    </xf>
    <xf numFmtId="0" fontId="23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9" fillId="0" borderId="0" xfId="0" applyFont="1" applyAlignment="1" applyProtection="1">
      <alignment wrapText="1"/>
      <protection locked="0"/>
    </xf>
    <xf numFmtId="0" fontId="0" fillId="7" borderId="4" xfId="0" applyFill="1" applyBorder="1" applyAlignment="1" applyProtection="1">
      <alignment vertical="center" wrapText="1"/>
      <protection locked="0"/>
    </xf>
    <xf numFmtId="0" fontId="0" fillId="11" borderId="5" xfId="0" applyFill="1" applyBorder="1" applyAlignment="1" applyProtection="1">
      <alignment vertical="center" wrapText="1"/>
      <protection locked="0"/>
    </xf>
    <xf numFmtId="0" fontId="0" fillId="7" borderId="6" xfId="0" applyFill="1" applyBorder="1" applyAlignment="1" applyProtection="1">
      <alignment vertical="center" wrapText="1"/>
      <protection locked="0"/>
    </xf>
    <xf numFmtId="164" fontId="0" fillId="7" borderId="7" xfId="0" applyNumberFormat="1" applyFill="1" applyBorder="1" applyAlignment="1" applyProtection="1">
      <alignment vertical="center" wrapText="1"/>
      <protection locked="0"/>
    </xf>
    <xf numFmtId="0" fontId="0" fillId="7" borderId="7" xfId="0" applyFill="1" applyBorder="1" applyAlignment="1" applyProtection="1">
      <alignment vertical="center" wrapText="1"/>
      <protection locked="0"/>
    </xf>
    <xf numFmtId="164" fontId="7" fillId="7" borderId="27" xfId="0" applyNumberFormat="1" applyFont="1" applyFill="1" applyBorder="1" applyAlignment="1">
      <alignment vertical="center" wrapText="1"/>
    </xf>
    <xf numFmtId="0" fontId="0" fillId="7" borderId="11" xfId="0" applyFill="1" applyBorder="1" applyAlignment="1" applyProtection="1">
      <alignment vertical="center" wrapText="1"/>
      <protection locked="0"/>
    </xf>
    <xf numFmtId="0" fontId="0" fillId="11" borderId="12" xfId="0" applyFill="1" applyBorder="1" applyAlignment="1" applyProtection="1">
      <alignment vertical="center" wrapText="1"/>
      <protection locked="0"/>
    </xf>
    <xf numFmtId="0" fontId="0" fillId="7" borderId="1" xfId="0" applyFill="1" applyBorder="1" applyAlignment="1" applyProtection="1">
      <alignment vertical="center" wrapText="1"/>
      <protection locked="0"/>
    </xf>
    <xf numFmtId="164" fontId="0" fillId="7" borderId="13" xfId="0" applyNumberFormat="1" applyFill="1" applyBorder="1" applyAlignment="1" applyProtection="1">
      <alignment vertical="center" wrapText="1"/>
      <protection locked="0"/>
    </xf>
    <xf numFmtId="0" fontId="0" fillId="7" borderId="13" xfId="0" applyFill="1" applyBorder="1" applyAlignment="1" applyProtection="1">
      <alignment vertical="center" wrapText="1"/>
      <protection locked="0"/>
    </xf>
    <xf numFmtId="164" fontId="0" fillId="7" borderId="27" xfId="0" applyNumberFormat="1" applyFill="1" applyBorder="1" applyAlignment="1" applyProtection="1">
      <alignment vertical="center" wrapText="1"/>
      <protection locked="0"/>
    </xf>
    <xf numFmtId="0" fontId="0" fillId="7" borderId="27" xfId="0" applyFill="1" applyBorder="1" applyAlignment="1" applyProtection="1">
      <alignment vertical="center" wrapText="1"/>
      <protection locked="0"/>
    </xf>
    <xf numFmtId="164" fontId="7" fillId="0" borderId="27" xfId="0" applyNumberFormat="1" applyFont="1" applyBorder="1" applyAlignment="1">
      <alignment vertical="center" wrapText="1"/>
    </xf>
    <xf numFmtId="0" fontId="0" fillId="11" borderId="16" xfId="0" applyFill="1" applyBorder="1" applyAlignment="1" applyProtection="1">
      <alignment vertical="center" wrapText="1"/>
      <protection locked="0"/>
    </xf>
    <xf numFmtId="0" fontId="7" fillId="0" borderId="20" xfId="0" applyFont="1" applyBorder="1" applyAlignment="1" applyProtection="1">
      <alignment vertical="center" wrapText="1"/>
      <protection locked="0"/>
    </xf>
    <xf numFmtId="0" fontId="10" fillId="5" borderId="10" xfId="0" applyFont="1" applyFill="1" applyBorder="1" applyAlignment="1" applyProtection="1">
      <alignment horizontal="center" vertical="center" wrapText="1"/>
      <protection locked="0"/>
    </xf>
    <xf numFmtId="0" fontId="10" fillId="6" borderId="0" xfId="0" applyFont="1" applyFill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vertical="top" wrapText="1"/>
      <protection locked="0"/>
    </xf>
    <xf numFmtId="164" fontId="9" fillId="7" borderId="8" xfId="0" applyNumberFormat="1" applyFont="1" applyFill="1" applyBorder="1" applyAlignment="1" applyProtection="1">
      <alignment horizontal="left" vertical="center" wrapText="1"/>
      <protection locked="0"/>
    </xf>
    <xf numFmtId="0" fontId="0" fillId="7" borderId="11" xfId="0" applyFill="1" applyBorder="1" applyAlignment="1" applyProtection="1">
      <alignment vertical="top" wrapText="1"/>
      <protection locked="0"/>
    </xf>
    <xf numFmtId="164" fontId="9" fillId="7" borderId="14" xfId="0" applyNumberFormat="1" applyFont="1" applyFill="1" applyBorder="1" applyAlignment="1" applyProtection="1">
      <alignment horizontal="left" vertical="center" wrapText="1"/>
      <protection locked="0"/>
    </xf>
    <xf numFmtId="0" fontId="0" fillId="7" borderId="15" xfId="0" applyFill="1" applyBorder="1" applyAlignment="1" applyProtection="1">
      <alignment vertical="top" wrapText="1"/>
      <protection locked="0"/>
    </xf>
    <xf numFmtId="164" fontId="9" fillId="7" borderId="19" xfId="0" applyNumberFormat="1" applyFont="1" applyFill="1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vertical="top" wrapText="1"/>
      <protection locked="0"/>
    </xf>
    <xf numFmtId="164" fontId="9" fillId="0" borderId="8" xfId="0" applyNumberFormat="1" applyFont="1" applyBorder="1" applyAlignment="1" applyProtection="1">
      <alignment horizontal="left" vertical="center" wrapText="1"/>
      <protection locked="0"/>
    </xf>
    <xf numFmtId="0" fontId="0" fillId="0" borderId="11" xfId="0" applyBorder="1" applyAlignment="1" applyProtection="1">
      <alignment vertical="top" wrapText="1"/>
      <protection locked="0"/>
    </xf>
    <xf numFmtId="164" fontId="9" fillId="0" borderId="14" xfId="0" applyNumberFormat="1" applyFont="1" applyBorder="1" applyAlignment="1" applyProtection="1">
      <alignment horizontal="left" vertical="center" wrapText="1"/>
      <protection locked="0"/>
    </xf>
    <xf numFmtId="0" fontId="0" fillId="0" borderId="15" xfId="0" applyBorder="1" applyAlignment="1" applyProtection="1">
      <alignment vertical="top" wrapText="1"/>
      <protection locked="0"/>
    </xf>
    <xf numFmtId="164" fontId="9" fillId="0" borderId="19" xfId="0" applyNumberFormat="1" applyFont="1" applyBorder="1" applyAlignment="1" applyProtection="1">
      <alignment horizontal="left" vertical="center" wrapText="1"/>
      <protection locked="0"/>
    </xf>
    <xf numFmtId="0" fontId="0" fillId="7" borderId="4" xfId="0" applyFill="1" applyBorder="1" applyAlignment="1" applyProtection="1">
      <alignment vertical="center"/>
      <protection locked="0"/>
    </xf>
    <xf numFmtId="164" fontId="0" fillId="0" borderId="35" xfId="0" applyNumberFormat="1" applyBorder="1" applyAlignment="1" applyProtection="1">
      <alignment horizontal="left" vertical="center" wrapText="1"/>
      <protection locked="0"/>
    </xf>
    <xf numFmtId="0" fontId="0" fillId="7" borderId="15" xfId="0" applyFill="1" applyBorder="1" applyAlignment="1" applyProtection="1">
      <alignment vertical="center" wrapText="1"/>
      <protection locked="0"/>
    </xf>
    <xf numFmtId="164" fontId="9" fillId="7" borderId="19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vertical="center" wrapText="1"/>
      <protection locked="0"/>
    </xf>
    <xf numFmtId="164" fontId="11" fillId="8" borderId="3" xfId="0" applyNumberFormat="1" applyFont="1" applyFill="1" applyBorder="1" applyAlignment="1">
      <alignment vertical="center"/>
    </xf>
    <xf numFmtId="164" fontId="11" fillId="4" borderId="27" xfId="0" applyNumberFormat="1" applyFont="1" applyFill="1" applyBorder="1" applyAlignment="1">
      <alignment vertical="center"/>
    </xf>
    <xf numFmtId="0" fontId="12" fillId="0" borderId="0" xfId="0" applyFont="1" applyAlignment="1" applyProtection="1">
      <alignment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vertical="center"/>
      <protection locked="0"/>
    </xf>
    <xf numFmtId="164" fontId="1" fillId="0" borderId="0" xfId="0" applyNumberFormat="1" applyFont="1" applyAlignment="1">
      <alignment vertical="center"/>
    </xf>
    <xf numFmtId="9" fontId="18" fillId="0" borderId="1" xfId="0" applyNumberFormat="1" applyFont="1" applyBorder="1" applyAlignment="1">
      <alignment vertical="center" wrapText="1"/>
    </xf>
    <xf numFmtId="0" fontId="1" fillId="0" borderId="0" xfId="0" applyFont="1" applyAlignment="1" applyProtection="1">
      <alignment vertical="center"/>
      <protection locked="0"/>
    </xf>
    <xf numFmtId="0" fontId="3" fillId="2" borderId="39" xfId="0" applyFont="1" applyFill="1" applyBorder="1" applyAlignment="1" applyProtection="1">
      <alignment vertical="center" wrapText="1"/>
      <protection locked="0"/>
    </xf>
    <xf numFmtId="166" fontId="3" fillId="2" borderId="6" xfId="2" applyFont="1" applyFill="1" applyBorder="1" applyAlignment="1" applyProtection="1">
      <alignment vertical="center" wrapText="1"/>
      <protection locked="0"/>
    </xf>
    <xf numFmtId="0" fontId="3" fillId="2" borderId="8" xfId="0" applyFont="1" applyFill="1" applyBorder="1" applyAlignment="1" applyProtection="1">
      <alignment horizontal="center" vertical="center" wrapText="1"/>
      <protection locked="0"/>
    </xf>
    <xf numFmtId="166" fontId="3" fillId="2" borderId="8" xfId="0" applyNumberFormat="1" applyFont="1" applyFill="1" applyBorder="1" applyAlignment="1" applyProtection="1">
      <alignment horizontal="center" vertical="center" wrapText="1"/>
      <protection locked="0"/>
    </xf>
    <xf numFmtId="0" fontId="11" fillId="10" borderId="0" xfId="0" applyFont="1" applyFill="1" applyAlignment="1" applyProtection="1">
      <alignment horizontal="center" vertical="center" wrapText="1"/>
      <protection locked="0"/>
    </xf>
    <xf numFmtId="9" fontId="18" fillId="0" borderId="40" xfId="0" applyNumberFormat="1" applyFont="1" applyBorder="1" applyAlignment="1">
      <alignment vertical="center" wrapText="1"/>
    </xf>
    <xf numFmtId="9" fontId="27" fillId="0" borderId="14" xfId="3" applyBorder="1" applyAlignment="1" applyProtection="1">
      <alignment vertical="center"/>
    </xf>
    <xf numFmtId="0" fontId="11" fillId="0" borderId="0" xfId="0" applyFont="1" applyAlignment="1">
      <alignment horizontal="center" vertical="center" wrapText="1"/>
    </xf>
    <xf numFmtId="9" fontId="18" fillId="0" borderId="40" xfId="0" applyNumberFormat="1" applyFont="1" applyBorder="1" applyAlignment="1" applyProtection="1">
      <alignment vertical="center" wrapText="1"/>
      <protection locked="0"/>
    </xf>
    <xf numFmtId="0" fontId="7" fillId="0" borderId="41" xfId="0" applyFont="1" applyBorder="1" applyAlignment="1" applyProtection="1">
      <alignment horizontal="left" vertical="center" wrapText="1"/>
      <protection locked="0"/>
    </xf>
    <xf numFmtId="164" fontId="9" fillId="0" borderId="17" xfId="0" applyNumberFormat="1" applyFont="1" applyBorder="1" applyAlignment="1">
      <alignment vertical="center" wrapText="1"/>
    </xf>
    <xf numFmtId="9" fontId="27" fillId="0" borderId="19" xfId="3" applyBorder="1" applyAlignment="1" applyProtection="1">
      <alignment vertical="center"/>
    </xf>
    <xf numFmtId="0" fontId="3" fillId="0" borderId="0" xfId="0" applyFont="1" applyAlignment="1" applyProtection="1">
      <alignment horizontal="center" vertical="center" wrapText="1"/>
      <protection locked="0"/>
    </xf>
    <xf numFmtId="164" fontId="0" fillId="12" borderId="1" xfId="0" applyNumberFormat="1" applyFill="1" applyBorder="1" applyAlignment="1">
      <alignment horizontal="left" vertical="center" wrapText="1"/>
    </xf>
    <xf numFmtId="166" fontId="11" fillId="0" borderId="20" xfId="2" applyFont="1" applyBorder="1" applyAlignment="1" applyProtection="1">
      <alignment vertical="center" wrapText="1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0" fillId="7" borderId="5" xfId="0" applyFill="1" applyBorder="1" applyAlignment="1" applyProtection="1">
      <alignment vertical="center"/>
      <protection locked="0"/>
    </xf>
    <xf numFmtId="164" fontId="0" fillId="7" borderId="8" xfId="0" applyNumberFormat="1" applyFill="1" applyBorder="1" applyAlignment="1">
      <alignment horizontal="center" vertical="center" wrapText="1"/>
    </xf>
    <xf numFmtId="164" fontId="7" fillId="6" borderId="27" xfId="0" applyNumberFormat="1" applyFont="1" applyFill="1" applyBorder="1" applyAlignment="1" applyProtection="1">
      <alignment vertical="center" wrapText="1"/>
      <protection locked="0"/>
    </xf>
    <xf numFmtId="0" fontId="11" fillId="0" borderId="10" xfId="0" applyFont="1" applyBorder="1" applyAlignment="1" applyProtection="1">
      <alignment vertical="center"/>
      <protection locked="0"/>
    </xf>
    <xf numFmtId="0" fontId="0" fillId="7" borderId="12" xfId="0" applyFill="1" applyBorder="1" applyAlignment="1" applyProtection="1">
      <alignment vertical="center" wrapText="1"/>
      <protection locked="0"/>
    </xf>
    <xf numFmtId="164" fontId="0" fillId="7" borderId="14" xfId="0" applyNumberForma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 applyProtection="1">
      <alignment vertical="center" wrapText="1"/>
      <protection locked="0"/>
    </xf>
    <xf numFmtId="0" fontId="11" fillId="0" borderId="10" xfId="0" applyFont="1" applyBorder="1" applyAlignment="1" applyProtection="1">
      <alignment horizontal="center" vertical="center"/>
      <protection locked="0"/>
    </xf>
    <xf numFmtId="164" fontId="0" fillId="0" borderId="6" xfId="0" applyNumberFormat="1" applyBorder="1" applyAlignment="1">
      <alignment horizontal="center" vertical="center" wrapText="1"/>
    </xf>
    <xf numFmtId="164" fontId="7" fillId="6" borderId="42" xfId="0" applyNumberFormat="1" applyFont="1" applyFill="1" applyBorder="1" applyAlignment="1" applyProtection="1">
      <alignment vertical="center" wrapText="1"/>
      <protection locked="0"/>
    </xf>
    <xf numFmtId="164" fontId="0" fillId="0" borderId="1" xfId="0" applyNumberFormat="1" applyBorder="1" applyAlignment="1">
      <alignment horizontal="center" vertical="center" wrapText="1"/>
    </xf>
    <xf numFmtId="164" fontId="7" fillId="6" borderId="43" xfId="0" applyNumberFormat="1" applyFont="1" applyFill="1" applyBorder="1" applyAlignment="1" applyProtection="1">
      <alignment vertical="center" wrapText="1"/>
      <protection locked="0"/>
    </xf>
    <xf numFmtId="164" fontId="0" fillId="0" borderId="17" xfId="0" applyNumberFormat="1" applyBorder="1" applyAlignment="1">
      <alignment horizontal="center" vertical="center" wrapText="1"/>
    </xf>
    <xf numFmtId="164" fontId="7" fillId="6" borderId="44" xfId="0" applyNumberFormat="1" applyFont="1" applyFill="1" applyBorder="1" applyAlignment="1" applyProtection="1">
      <alignment vertical="center" wrapText="1"/>
      <protection locked="0"/>
    </xf>
    <xf numFmtId="0" fontId="10" fillId="5" borderId="0" xfId="0" applyFont="1" applyFill="1" applyAlignment="1" applyProtection="1">
      <alignment vertical="center" wrapText="1"/>
      <protection locked="0"/>
    </xf>
    <xf numFmtId="0" fontId="10" fillId="6" borderId="9" xfId="0" applyFont="1" applyFill="1" applyBorder="1" applyAlignment="1" applyProtection="1">
      <alignment vertical="center" wrapText="1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center" wrapText="1"/>
      <protection locked="0"/>
    </xf>
    <xf numFmtId="164" fontId="9" fillId="7" borderId="35" xfId="0" applyNumberFormat="1" applyFont="1" applyFill="1" applyBorder="1" applyAlignment="1" applyProtection="1">
      <alignment horizontal="left" vertical="center" wrapText="1"/>
      <protection locked="0"/>
    </xf>
    <xf numFmtId="164" fontId="9" fillId="7" borderId="36" xfId="0" applyNumberFormat="1" applyFont="1" applyFill="1" applyBorder="1" applyAlignment="1" applyProtection="1">
      <alignment horizontal="left" vertical="center" wrapText="1"/>
      <protection locked="0"/>
    </xf>
    <xf numFmtId="0" fontId="7" fillId="7" borderId="12" xfId="0" applyFont="1" applyFill="1" applyBorder="1" applyAlignment="1" applyProtection="1">
      <alignment vertical="center" wrapText="1"/>
      <protection locked="0"/>
    </xf>
    <xf numFmtId="164" fontId="9" fillId="7" borderId="37" xfId="0" applyNumberFormat="1" applyFont="1" applyFill="1" applyBorder="1" applyAlignment="1" applyProtection="1">
      <alignment horizontal="left" vertical="center" wrapText="1"/>
      <protection locked="0"/>
    </xf>
    <xf numFmtId="0" fontId="7" fillId="7" borderId="28" xfId="0" applyFont="1" applyFill="1" applyBorder="1" applyAlignment="1" applyProtection="1">
      <alignment vertical="center" wrapText="1"/>
      <protection locked="0"/>
    </xf>
    <xf numFmtId="164" fontId="9" fillId="0" borderId="35" xfId="0" applyNumberFormat="1" applyFont="1" applyBorder="1" applyAlignment="1" applyProtection="1">
      <alignment horizontal="left" vertical="center" wrapText="1"/>
      <protection locked="0"/>
    </xf>
    <xf numFmtId="0" fontId="7" fillId="0" borderId="12" xfId="0" applyFont="1" applyBorder="1" applyAlignment="1" applyProtection="1">
      <alignment vertical="center" wrapText="1"/>
      <protection locked="0"/>
    </xf>
    <xf numFmtId="0" fontId="7" fillId="0" borderId="28" xfId="0" applyFont="1" applyBorder="1" applyAlignment="1" applyProtection="1">
      <alignment vertical="center" wrapText="1"/>
      <protection locked="0"/>
    </xf>
    <xf numFmtId="164" fontId="7" fillId="7" borderId="27" xfId="0" applyNumberFormat="1" applyFont="1" applyFill="1" applyBorder="1" applyAlignment="1">
      <alignment vertical="center"/>
    </xf>
    <xf numFmtId="0" fontId="7" fillId="7" borderId="12" xfId="0" applyFont="1" applyFill="1" applyBorder="1" applyAlignment="1" applyProtection="1">
      <alignment vertical="center"/>
      <protection locked="0"/>
    </xf>
    <xf numFmtId="0" fontId="7" fillId="7" borderId="28" xfId="0" applyFont="1" applyFill="1" applyBorder="1" applyAlignment="1" applyProtection="1">
      <alignment vertical="center"/>
      <protection locked="0"/>
    </xf>
    <xf numFmtId="164" fontId="0" fillId="0" borderId="8" xfId="0" applyNumberFormat="1" applyBorder="1" applyAlignment="1" applyProtection="1">
      <alignment horizontal="center" vertical="center" wrapText="1"/>
      <protection locked="0"/>
    </xf>
    <xf numFmtId="164" fontId="7" fillId="0" borderId="27" xfId="0" applyNumberFormat="1" applyFont="1" applyBorder="1" applyAlignment="1" applyProtection="1">
      <alignment vertical="center"/>
      <protection locked="0"/>
    </xf>
    <xf numFmtId="0" fontId="7" fillId="0" borderId="12" xfId="0" applyFont="1" applyBorder="1" applyAlignment="1" applyProtection="1">
      <alignment vertical="center"/>
      <protection locked="0"/>
    </xf>
    <xf numFmtId="0" fontId="7" fillId="0" borderId="28" xfId="0" applyFont="1" applyBorder="1" applyAlignment="1" applyProtection="1">
      <alignment vertical="center"/>
      <protection locked="0"/>
    </xf>
    <xf numFmtId="164" fontId="9" fillId="7" borderId="8" xfId="0" applyNumberFormat="1" applyFont="1" applyFill="1" applyBorder="1" applyAlignment="1" applyProtection="1">
      <alignment horizontal="left" vertical="top"/>
      <protection locked="0"/>
    </xf>
    <xf numFmtId="164" fontId="9" fillId="7" borderId="14" xfId="0" applyNumberFormat="1" applyFont="1" applyFill="1" applyBorder="1" applyAlignment="1" applyProtection="1">
      <alignment wrapText="1"/>
      <protection locked="0"/>
    </xf>
    <xf numFmtId="164" fontId="9" fillId="7" borderId="19" xfId="0" applyNumberFormat="1" applyFont="1" applyFill="1" applyBorder="1" applyProtection="1">
      <protection locked="0"/>
    </xf>
    <xf numFmtId="0" fontId="11" fillId="4" borderId="1" xfId="0" applyFont="1" applyFill="1" applyBorder="1" applyAlignment="1" applyProtection="1">
      <alignment horizontal="center" vertical="center" wrapText="1"/>
      <protection locked="0"/>
    </xf>
    <xf numFmtId="0" fontId="11" fillId="4" borderId="26" xfId="0" applyFont="1" applyFill="1" applyBorder="1" applyAlignment="1" applyProtection="1">
      <alignment horizontal="center" vertical="center" wrapText="1"/>
      <protection locked="0"/>
    </xf>
    <xf numFmtId="164" fontId="7" fillId="0" borderId="0" xfId="0" applyNumberFormat="1" applyFont="1" applyAlignment="1">
      <alignment vertical="center" wrapText="1"/>
    </xf>
    <xf numFmtId="164" fontId="11" fillId="0" borderId="0" xfId="0" applyNumberFormat="1" applyFont="1" applyAlignment="1">
      <alignment vertical="center"/>
    </xf>
    <xf numFmtId="0" fontId="13" fillId="0" borderId="0" xfId="0" applyFont="1" applyAlignment="1" applyProtection="1">
      <alignment horizontal="center" wrapText="1"/>
      <protection locked="0"/>
    </xf>
    <xf numFmtId="164" fontId="0" fillId="0" borderId="0" xfId="0" applyNumberFormat="1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13" fillId="0" borderId="0" xfId="0" applyFont="1" applyProtection="1">
      <protection locked="0"/>
    </xf>
    <xf numFmtId="164" fontId="1" fillId="0" borderId="0" xfId="0" applyNumberFormat="1" applyFont="1"/>
    <xf numFmtId="0" fontId="16" fillId="0" borderId="0" xfId="0" applyFont="1" applyProtection="1">
      <protection locked="0"/>
    </xf>
    <xf numFmtId="166" fontId="3" fillId="2" borderId="20" xfId="2" applyFont="1" applyFill="1" applyBorder="1" applyAlignment="1" applyProtection="1">
      <alignment vertical="center" wrapText="1"/>
      <protection locked="0"/>
    </xf>
    <xf numFmtId="0" fontId="0" fillId="10" borderId="0" xfId="0" applyFill="1" applyAlignment="1" applyProtection="1">
      <alignment horizontal="left" vertical="center" wrapText="1"/>
      <protection locked="0"/>
    </xf>
    <xf numFmtId="9" fontId="27" fillId="0" borderId="1" xfId="3" applyBorder="1" applyProtection="1"/>
    <xf numFmtId="0" fontId="11" fillId="0" borderId="1" xfId="0" applyFont="1" applyBorder="1" applyAlignment="1" applyProtection="1">
      <alignment horizontal="left" vertical="center" wrapText="1"/>
      <protection locked="0"/>
    </xf>
    <xf numFmtId="0" fontId="0" fillId="12" borderId="1" xfId="0" applyFill="1" applyBorder="1" applyAlignment="1" applyProtection="1">
      <alignment vertical="center" wrapText="1"/>
      <protection locked="0"/>
    </xf>
    <xf numFmtId="164" fontId="0" fillId="12" borderId="1" xfId="0" applyNumberFormat="1" applyFill="1" applyBorder="1" applyAlignment="1" applyProtection="1">
      <alignment vertical="center" wrapText="1"/>
      <protection locked="0"/>
    </xf>
    <xf numFmtId="164" fontId="11" fillId="0" borderId="20" xfId="0" applyNumberFormat="1" applyFont="1" applyBorder="1" applyAlignment="1" applyProtection="1">
      <alignment vertical="center" wrapText="1"/>
      <protection locked="0"/>
    </xf>
    <xf numFmtId="9" fontId="11" fillId="0" borderId="1" xfId="3" applyFont="1" applyBorder="1" applyAlignment="1" applyProtection="1">
      <alignment vertical="center" wrapText="1"/>
      <protection locked="0"/>
    </xf>
    <xf numFmtId="0" fontId="0" fillId="0" borderId="1" xfId="0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4" fillId="13" borderId="46" xfId="0" applyFont="1" applyFill="1" applyBorder="1"/>
    <xf numFmtId="0" fontId="9" fillId="0" borderId="1" xfId="0" applyFont="1" applyBorder="1" applyAlignment="1">
      <alignment vertical="center" wrapText="1"/>
    </xf>
    <xf numFmtId="0" fontId="25" fillId="0" borderId="3" xfId="0" applyFont="1" applyBorder="1" applyAlignment="1">
      <alignment vertical="center" wrapText="1"/>
    </xf>
    <xf numFmtId="166" fontId="11" fillId="0" borderId="1" xfId="2" applyFont="1" applyBorder="1" applyAlignment="1" applyProtection="1">
      <alignment horizontal="center" vertical="center" wrapText="1"/>
      <protection locked="0"/>
    </xf>
    <xf numFmtId="0" fontId="20" fillId="0" borderId="34" xfId="0" applyFont="1" applyBorder="1" applyAlignment="1" applyProtection="1">
      <alignment horizontal="left" vertical="top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164" fontId="7" fillId="0" borderId="1" xfId="0" applyNumberFormat="1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2" fillId="0" borderId="10" xfId="0" applyFont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vertical="center" wrapText="1"/>
      <protection locked="0"/>
    </xf>
    <xf numFmtId="0" fontId="7" fillId="4" borderId="1" xfId="0" applyFont="1" applyFill="1" applyBorder="1" applyAlignment="1" applyProtection="1">
      <alignment horizontal="center" vertical="center" wrapText="1"/>
      <protection locked="0"/>
    </xf>
    <xf numFmtId="0" fontId="0" fillId="7" borderId="6" xfId="0" applyFill="1" applyBorder="1" applyAlignment="1" applyProtection="1">
      <alignment horizontal="left" vertical="center" wrapText="1"/>
      <protection locked="0"/>
    </xf>
    <xf numFmtId="0" fontId="0" fillId="7" borderId="1" xfId="0" applyFill="1" applyBorder="1" applyAlignment="1" applyProtection="1">
      <alignment horizontal="left" vertical="center" wrapText="1"/>
      <protection locked="0"/>
    </xf>
    <xf numFmtId="0" fontId="0" fillId="7" borderId="17" xfId="0" applyFill="1" applyBorder="1" applyAlignment="1" applyProtection="1">
      <alignment horizontal="left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3" fillId="0" borderId="1" xfId="0" applyFont="1" applyBorder="1" applyAlignment="1" applyProtection="1">
      <alignment horizontal="center" vertical="center" wrapText="1"/>
      <protection locked="0"/>
    </xf>
    <xf numFmtId="0" fontId="0" fillId="7" borderId="13" xfId="0" applyFill="1" applyBorder="1" applyAlignment="1" applyProtection="1">
      <alignment horizontal="left" vertical="center" wrapText="1"/>
      <protection locked="0"/>
    </xf>
    <xf numFmtId="0" fontId="0" fillId="7" borderId="18" xfId="0" applyFill="1" applyBorder="1" applyAlignment="1" applyProtection="1">
      <alignment horizontal="left" vertical="center" wrapText="1"/>
      <protection locked="0"/>
    </xf>
    <xf numFmtId="0" fontId="0" fillId="0" borderId="6" xfId="0" applyBorder="1" applyAlignment="1" applyProtection="1">
      <alignment horizontal="left" vertical="center" wrapText="1"/>
      <protection locked="0"/>
    </xf>
    <xf numFmtId="0" fontId="0" fillId="0" borderId="17" xfId="0" applyBorder="1" applyAlignment="1" applyProtection="1">
      <alignment horizontal="left" vertical="center" wrapText="1"/>
      <protection locked="0"/>
    </xf>
    <xf numFmtId="0" fontId="9" fillId="7" borderId="13" xfId="0" applyFont="1" applyFill="1" applyBorder="1" applyAlignment="1" applyProtection="1">
      <alignment horizontal="left" vertical="center" wrapText="1"/>
      <protection locked="0"/>
    </xf>
    <xf numFmtId="9" fontId="27" fillId="0" borderId="0" xfId="3" applyBorder="1" applyAlignment="1" applyProtection="1">
      <alignment horizontal="center" vertical="center"/>
      <protection locked="0"/>
    </xf>
    <xf numFmtId="0" fontId="10" fillId="5" borderId="3" xfId="0" applyFont="1" applyFill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 wrapText="1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0" fontId="7" fillId="4" borderId="2" xfId="0" applyFont="1" applyFill="1" applyBorder="1" applyAlignment="1" applyProtection="1">
      <alignment horizontal="center" vertical="center" wrapText="1"/>
      <protection locked="0"/>
    </xf>
    <xf numFmtId="0" fontId="7" fillId="4" borderId="3" xfId="0" applyFont="1" applyFill="1" applyBorder="1" applyAlignment="1" applyProtection="1">
      <alignment horizontal="center" vertical="center" wrapText="1"/>
      <protection locked="0"/>
    </xf>
    <xf numFmtId="0" fontId="8" fillId="4" borderId="1" xfId="0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Border="1" applyAlignment="1" applyProtection="1">
      <alignment horizontal="left" vertical="top"/>
      <protection locked="0"/>
    </xf>
    <xf numFmtId="0" fontId="0" fillId="12" borderId="1" xfId="0" applyFill="1" applyBorder="1" applyAlignment="1" applyProtection="1">
      <alignment horizontal="left" vertical="center" wrapText="1"/>
      <protection locked="0"/>
    </xf>
    <xf numFmtId="0" fontId="10" fillId="6" borderId="22" xfId="0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0" fontId="0" fillId="7" borderId="38" xfId="0" applyFill="1" applyBorder="1" applyAlignment="1" applyProtection="1">
      <alignment horizontal="center" vertical="center" wrapText="1"/>
      <protection locked="0"/>
    </xf>
    <xf numFmtId="164" fontId="7" fillId="6" borderId="27" xfId="0" applyNumberFormat="1" applyFont="1" applyFill="1" applyBorder="1" applyAlignment="1" applyProtection="1">
      <alignment horizontal="center" vertical="center"/>
      <protection locked="0"/>
    </xf>
    <xf numFmtId="0" fontId="0" fillId="7" borderId="38" xfId="0" applyFill="1" applyBorder="1" applyAlignment="1" applyProtection="1">
      <alignment horizontal="center" vertical="center"/>
      <protection locked="0"/>
    </xf>
    <xf numFmtId="164" fontId="7" fillId="6" borderId="13" xfId="0" applyNumberFormat="1" applyFont="1" applyFill="1" applyBorder="1" applyAlignment="1" applyProtection="1">
      <alignment horizontal="center" vertical="center"/>
      <protection locked="0"/>
    </xf>
    <xf numFmtId="0" fontId="9" fillId="7" borderId="6" xfId="0" applyFont="1" applyFill="1" applyBorder="1" applyAlignment="1" applyProtection="1">
      <alignment horizontal="left" vertical="center" wrapText="1"/>
      <protection locked="0"/>
    </xf>
    <xf numFmtId="164" fontId="7" fillId="6" borderId="13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/>
      <protection locked="0"/>
    </xf>
    <xf numFmtId="166" fontId="27" fillId="0" borderId="1" xfId="2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center" wrapText="1"/>
      <protection locked="0"/>
    </xf>
    <xf numFmtId="0" fontId="0" fillId="7" borderId="6" xfId="0" applyFill="1" applyBorder="1" applyAlignment="1" applyProtection="1">
      <alignment horizontal="left" vertical="top"/>
      <protection locked="0"/>
    </xf>
    <xf numFmtId="0" fontId="0" fillId="7" borderId="1" xfId="0" applyFill="1" applyBorder="1" applyAlignment="1" applyProtection="1">
      <alignment horizontal="left" wrapText="1"/>
      <protection locked="0"/>
    </xf>
    <xf numFmtId="0" fontId="9" fillId="7" borderId="38" xfId="0" applyFont="1" applyFill="1" applyBorder="1" applyAlignment="1" applyProtection="1">
      <alignment horizontal="center" vertical="center" wrapText="1"/>
      <protection locked="0"/>
    </xf>
    <xf numFmtId="0" fontId="0" fillId="0" borderId="38" xfId="0" applyBorder="1" applyAlignment="1" applyProtection="1">
      <alignment horizontal="center" vertical="center" wrapText="1"/>
      <protection locked="0"/>
    </xf>
    <xf numFmtId="0" fontId="0" fillId="0" borderId="45" xfId="0" applyBorder="1" applyAlignment="1" applyProtection="1">
      <alignment horizontal="left" vertical="top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left" vertical="center" wrapText="1"/>
      <protection locked="0"/>
    </xf>
    <xf numFmtId="0" fontId="0" fillId="7" borderId="45" xfId="0" applyFill="1" applyBorder="1" applyAlignment="1" applyProtection="1">
      <alignment horizontal="left" vertical="top" wrapText="1"/>
      <protection locked="0"/>
    </xf>
    <xf numFmtId="0" fontId="9" fillId="7" borderId="1" xfId="0" applyFont="1" applyFill="1" applyBorder="1" applyAlignment="1" applyProtection="1">
      <alignment vertical="center" wrapText="1"/>
      <protection locked="0"/>
    </xf>
    <xf numFmtId="0" fontId="9" fillId="7" borderId="17" xfId="0" applyFont="1" applyFill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164" fontId="0" fillId="0" borderId="27" xfId="0" applyNumberFormat="1" applyBorder="1" applyAlignment="1" applyProtection="1">
      <alignment vertical="center" wrapText="1"/>
      <protection locked="0"/>
    </xf>
    <xf numFmtId="0" fontId="0" fillId="0" borderId="27" xfId="0" applyBorder="1" applyAlignment="1" applyProtection="1">
      <alignment vertical="center" wrapText="1"/>
      <protection locked="0"/>
    </xf>
    <xf numFmtId="164" fontId="0" fillId="0" borderId="27" xfId="0" applyNumberFormat="1" applyBorder="1" applyAlignment="1">
      <alignment horizontal="left" vertical="center" wrapText="1"/>
    </xf>
    <xf numFmtId="164" fontId="7" fillId="0" borderId="42" xfId="0" applyNumberFormat="1" applyFont="1" applyBorder="1" applyAlignment="1">
      <alignment horizontal="center" vertical="center" wrapText="1"/>
    </xf>
    <xf numFmtId="164" fontId="7" fillId="0" borderId="43" xfId="0" applyNumberFormat="1" applyFont="1" applyBorder="1" applyAlignment="1">
      <alignment horizontal="center" vertical="center" wrapText="1"/>
    </xf>
    <xf numFmtId="164" fontId="7" fillId="0" borderId="44" xfId="0" applyNumberFormat="1" applyFont="1" applyBorder="1" applyAlignment="1">
      <alignment horizontal="center" vertical="center" wrapText="1"/>
    </xf>
    <xf numFmtId="0" fontId="10" fillId="5" borderId="9" xfId="0" applyFont="1" applyFill="1" applyBorder="1" applyAlignment="1" applyProtection="1">
      <alignment horizontal="center" vertical="center" wrapText="1"/>
      <protection locked="0"/>
    </xf>
    <xf numFmtId="164" fontId="0" fillId="0" borderId="6" xfId="0" applyNumberFormat="1" applyBorder="1" applyAlignment="1">
      <alignment horizontal="left" vertical="center" wrapText="1"/>
    </xf>
    <xf numFmtId="164" fontId="0" fillId="0" borderId="17" xfId="0" applyNumberFormat="1" applyBorder="1" applyAlignment="1">
      <alignment horizontal="left" vertical="center" wrapText="1"/>
    </xf>
    <xf numFmtId="164" fontId="7" fillId="7" borderId="48" xfId="0" applyNumberFormat="1" applyFont="1" applyFill="1" applyBorder="1" applyAlignment="1">
      <alignment horizontal="center" vertical="center" wrapText="1"/>
    </xf>
    <xf numFmtId="164" fontId="7" fillId="7" borderId="47" xfId="0" applyNumberFormat="1" applyFont="1" applyFill="1" applyBorder="1" applyAlignment="1">
      <alignment horizontal="center" vertical="center" wrapText="1"/>
    </xf>
    <xf numFmtId="164" fontId="7" fillId="7" borderId="43" xfId="0" applyNumberFormat="1" applyFont="1" applyFill="1" applyBorder="1" applyAlignment="1">
      <alignment horizontal="center" vertical="center" wrapText="1"/>
    </xf>
    <xf numFmtId="164" fontId="7" fillId="7" borderId="47" xfId="0" applyNumberFormat="1" applyFont="1" applyFill="1" applyBorder="1" applyAlignment="1">
      <alignment horizontal="center" vertical="center"/>
    </xf>
    <xf numFmtId="164" fontId="7" fillId="7" borderId="43" xfId="0" applyNumberFormat="1" applyFont="1" applyFill="1" applyBorder="1" applyAlignment="1">
      <alignment horizontal="center" vertical="center"/>
    </xf>
    <xf numFmtId="164" fontId="7" fillId="7" borderId="44" xfId="0" applyNumberFormat="1" applyFont="1" applyFill="1" applyBorder="1" applyAlignment="1">
      <alignment horizontal="center" vertical="center"/>
    </xf>
    <xf numFmtId="164" fontId="7" fillId="0" borderId="42" xfId="0" applyNumberFormat="1" applyFont="1" applyBorder="1" applyAlignment="1">
      <alignment horizontal="center" vertical="center"/>
    </xf>
    <xf numFmtId="164" fontId="7" fillId="0" borderId="43" xfId="0" applyNumberFormat="1" applyFont="1" applyBorder="1" applyAlignment="1">
      <alignment horizontal="center" vertical="center"/>
    </xf>
    <xf numFmtId="164" fontId="7" fillId="0" borderId="44" xfId="0" applyNumberFormat="1" applyFont="1" applyBorder="1" applyAlignment="1">
      <alignment horizontal="center" vertical="center"/>
    </xf>
    <xf numFmtId="164" fontId="7" fillId="7" borderId="42" xfId="0" applyNumberFormat="1" applyFont="1" applyFill="1" applyBorder="1" applyAlignment="1">
      <alignment horizontal="center" vertical="center"/>
    </xf>
    <xf numFmtId="164" fontId="7" fillId="7" borderId="42" xfId="0" applyNumberFormat="1" applyFont="1" applyFill="1" applyBorder="1" applyAlignment="1">
      <alignment horizontal="center" vertical="center" wrapText="1"/>
    </xf>
    <xf numFmtId="0" fontId="0" fillId="7" borderId="20" xfId="0" applyFill="1" applyBorder="1" applyAlignment="1" applyProtection="1">
      <alignment vertical="center" wrapText="1"/>
      <protection locked="0"/>
    </xf>
    <xf numFmtId="164" fontId="0" fillId="7" borderId="28" xfId="0" applyNumberFormat="1" applyFill="1" applyBorder="1" applyAlignment="1" applyProtection="1">
      <alignment vertical="center" wrapText="1"/>
      <protection locked="0"/>
    </xf>
    <xf numFmtId="0" fontId="0" fillId="7" borderId="28" xfId="0" applyFill="1" applyBorder="1" applyAlignment="1" applyProtection="1">
      <alignment vertical="center" wrapText="1"/>
      <protection locked="0"/>
    </xf>
    <xf numFmtId="164" fontId="0" fillId="0" borderId="28" xfId="0" applyNumberFormat="1" applyBorder="1" applyAlignment="1" applyProtection="1">
      <alignment vertical="center"/>
      <protection locked="0"/>
    </xf>
    <xf numFmtId="0" fontId="0" fillId="0" borderId="28" xfId="0" applyBorder="1" applyAlignment="1" applyProtection="1">
      <alignment vertical="center"/>
      <protection locked="0"/>
    </xf>
    <xf numFmtId="0" fontId="0" fillId="7" borderId="11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15" xfId="0" applyFill="1" applyBorder="1" applyAlignment="1" applyProtection="1">
      <alignment horizontal="center" vertical="center" wrapText="1"/>
      <protection locked="0"/>
    </xf>
    <xf numFmtId="164" fontId="0" fillId="7" borderId="1" xfId="0" applyNumberFormat="1" applyFill="1" applyBorder="1" applyAlignment="1">
      <alignment horizontal="left" vertical="center" wrapText="1"/>
    </xf>
    <xf numFmtId="164" fontId="0" fillId="7" borderId="6" xfId="0" applyNumberFormat="1" applyFill="1" applyBorder="1" applyAlignment="1">
      <alignment horizontal="left" vertical="center" wrapText="1"/>
    </xf>
    <xf numFmtId="0" fontId="0" fillId="7" borderId="17" xfId="0" applyFill="1" applyBorder="1" applyAlignment="1" applyProtection="1">
      <alignment vertical="center" wrapText="1"/>
      <protection locked="0"/>
    </xf>
    <xf numFmtId="164" fontId="0" fillId="7" borderId="18" xfId="0" applyNumberFormat="1" applyFill="1" applyBorder="1" applyAlignment="1" applyProtection="1">
      <alignment vertical="center" wrapText="1"/>
      <protection locked="0"/>
    </xf>
    <xf numFmtId="0" fontId="0" fillId="7" borderId="18" xfId="0" applyFill="1" applyBorder="1" applyAlignment="1" applyProtection="1">
      <alignment vertical="center" wrapText="1"/>
      <protection locked="0"/>
    </xf>
    <xf numFmtId="164" fontId="0" fillId="7" borderId="17" xfId="0" applyNumberFormat="1" applyFill="1" applyBorder="1" applyAlignment="1">
      <alignment horizontal="left" vertical="center" wrapText="1"/>
    </xf>
    <xf numFmtId="0" fontId="0" fillId="0" borderId="25" xfId="0" applyBorder="1" applyAlignment="1" applyProtection="1">
      <alignment horizontal="center" vertical="center" wrapText="1"/>
      <protection locked="0"/>
    </xf>
    <xf numFmtId="0" fontId="0" fillId="11" borderId="4" xfId="0" applyFill="1" applyBorder="1" applyAlignment="1" applyProtection="1">
      <alignment vertical="center" wrapText="1"/>
      <protection locked="0"/>
    </xf>
    <xf numFmtId="0" fontId="0" fillId="11" borderId="11" xfId="0" applyFill="1" applyBorder="1" applyAlignment="1" applyProtection="1">
      <alignment vertical="center" wrapText="1"/>
      <protection locked="0"/>
    </xf>
    <xf numFmtId="0" fontId="0" fillId="11" borderId="15" xfId="0" applyFill="1" applyBorder="1" applyAlignment="1" applyProtection="1">
      <alignment vertical="center" wrapText="1"/>
      <protection locked="0"/>
    </xf>
    <xf numFmtId="164" fontId="7" fillId="7" borderId="44" xfId="0" applyNumberFormat="1" applyFont="1" applyFill="1" applyBorder="1" applyAlignment="1">
      <alignment horizontal="center" vertical="center" wrapText="1"/>
    </xf>
    <xf numFmtId="10" fontId="14" fillId="0" borderId="1" xfId="0" applyNumberFormat="1" applyFont="1" applyBorder="1" applyAlignment="1">
      <alignment horizontal="center" vertical="center" wrapText="1"/>
    </xf>
    <xf numFmtId="10" fontId="14" fillId="0" borderId="1" xfId="0" applyNumberFormat="1" applyFont="1" applyBorder="1" applyAlignment="1" applyProtection="1">
      <alignment vertical="center" wrapText="1"/>
      <protection locked="0"/>
    </xf>
    <xf numFmtId="10" fontId="14" fillId="0" borderId="3" xfId="0" applyNumberFormat="1" applyFont="1" applyBorder="1" applyAlignment="1" applyProtection="1">
      <alignment vertical="center" wrapText="1"/>
      <protection locked="0"/>
    </xf>
    <xf numFmtId="10" fontId="14" fillId="0" borderId="1" xfId="0" applyNumberFormat="1" applyFont="1" applyBorder="1" applyAlignment="1">
      <alignment vertical="center" wrapText="1"/>
    </xf>
  </cellXfs>
  <cellStyles count="4">
    <cellStyle name="Migliaia" xfId="1" builtinId="3"/>
    <cellStyle name="Normale" xfId="0" builtinId="0"/>
    <cellStyle name="Percentuale" xfId="3" builtinId="5"/>
    <cellStyle name="Valuta" xfId="2" builtinId="4"/>
  </cellStyles>
  <dxfs count="3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numFmt numFmtId="1" formatCode="0"/>
      <fill>
        <patternFill>
          <bgColor rgb="FFC5E0B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6100"/>
      <rgbColor rgb="FF00000A"/>
      <rgbColor rgb="FF808000"/>
      <rgbColor rgb="FF800080"/>
      <rgbColor rgb="FF008080"/>
      <rgbColor rgb="FFBFBFBF"/>
      <rgbColor rgb="FF808080"/>
      <rgbColor rgb="FF8FAADC"/>
      <rgbColor rgb="FF993366"/>
      <rgbColor rgb="FFF9FCFD"/>
      <rgbColor rgb="FFF2F2F2"/>
      <rgbColor rgb="FF660066"/>
      <rgbColor rgb="FFFF8080"/>
      <rgbColor rgb="FF0066CC"/>
      <rgbColor rgb="FFD0CEC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9D9D9"/>
      <rgbColor rgb="FFC6EFCE"/>
      <rgbColor rgb="FFFFFF99"/>
      <rgbColor rgb="FFC5E0B4"/>
      <rgbColor rgb="FFFF99CC"/>
      <rgbColor rgb="FFAFABAB"/>
      <rgbColor rgb="FFFFC7CE"/>
      <rgbColor rgb="FF4472C4"/>
      <rgbColor rgb="FF33CCCC"/>
      <rgbColor rgb="FF99CC00"/>
      <rgbColor rgb="FFFFCC00"/>
      <rgbColor rgb="FFFF9900"/>
      <rgbColor rgb="FFFF6600"/>
      <rgbColor rgb="FF666699"/>
      <rgbColor rgb="FFA6A6A6"/>
      <rgbColor rgb="FF053365"/>
      <rgbColor rgb="FF339966"/>
      <rgbColor rgb="FF003300"/>
      <rgbColor rgb="FF333300"/>
      <rgbColor rgb="FF993300"/>
      <rgbColor rgb="FF993366"/>
      <rgbColor rgb="FF333399"/>
      <rgbColor rgb="FF333F5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723960</xdr:colOff>
      <xdr:row>0</xdr:row>
      <xdr:rowOff>0</xdr:rowOff>
    </xdr:from>
    <xdr:to>
      <xdr:col>5</xdr:col>
      <xdr:colOff>1337040</xdr:colOff>
      <xdr:row>8</xdr:row>
      <xdr:rowOff>27720</xdr:rowOff>
    </xdr:to>
    <xdr:pic>
      <xdr:nvPicPr>
        <xdr:cNvPr id="2" name="Immagine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918520" y="0"/>
          <a:ext cx="9912960" cy="150084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5</xdr:col>
      <xdr:colOff>612323</xdr:colOff>
      <xdr:row>2</xdr:row>
      <xdr:rowOff>40821</xdr:rowOff>
    </xdr:from>
    <xdr:to>
      <xdr:col>5</xdr:col>
      <xdr:colOff>2762251</xdr:colOff>
      <xdr:row>6</xdr:row>
      <xdr:rowOff>108856</xdr:rowOff>
    </xdr:to>
    <xdr:pic>
      <xdr:nvPicPr>
        <xdr:cNvPr id="3" name="Immagine 1">
          <a:extLst>
            <a:ext uri="{FF2B5EF4-FFF2-40B4-BE49-F238E27FC236}">
              <a16:creationId xmlns:a16="http://schemas.microsoft.com/office/drawing/2014/main" id="{738C2B1A-C2C4-4334-9A07-408931DC0018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1470823" y="421821"/>
          <a:ext cx="2149928" cy="830035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723960</xdr:colOff>
      <xdr:row>0</xdr:row>
      <xdr:rowOff>0</xdr:rowOff>
    </xdr:from>
    <xdr:to>
      <xdr:col>4</xdr:col>
      <xdr:colOff>3305160</xdr:colOff>
      <xdr:row>8</xdr:row>
      <xdr:rowOff>27720</xdr:rowOff>
    </xdr:to>
    <xdr:pic>
      <xdr:nvPicPr>
        <xdr:cNvPr id="2" name="Immagine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847960" y="0"/>
          <a:ext cx="10086120" cy="150084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4</xdr:col>
      <xdr:colOff>2770910</xdr:colOff>
      <xdr:row>2</xdr:row>
      <xdr:rowOff>155864</xdr:rowOff>
    </xdr:from>
    <xdr:to>
      <xdr:col>5</xdr:col>
      <xdr:colOff>1472047</xdr:colOff>
      <xdr:row>6</xdr:row>
      <xdr:rowOff>121228</xdr:rowOff>
    </xdr:to>
    <xdr:pic>
      <xdr:nvPicPr>
        <xdr:cNvPr id="3" name="Immagine 1">
          <a:extLst>
            <a:ext uri="{FF2B5EF4-FFF2-40B4-BE49-F238E27FC236}">
              <a16:creationId xmlns:a16="http://schemas.microsoft.com/office/drawing/2014/main" id="{80E46F1E-4513-491D-8708-1A99E0C1787B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1862955" y="536864"/>
          <a:ext cx="2580410" cy="727364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1194120</xdr:colOff>
      <xdr:row>0</xdr:row>
      <xdr:rowOff>117360</xdr:rowOff>
    </xdr:from>
    <xdr:to>
      <xdr:col>4</xdr:col>
      <xdr:colOff>1621800</xdr:colOff>
      <xdr:row>7</xdr:row>
      <xdr:rowOff>97560</xdr:rowOff>
    </xdr:to>
    <xdr:pic>
      <xdr:nvPicPr>
        <xdr:cNvPr id="2" name="Immagine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439800" y="117360"/>
          <a:ext cx="8638200" cy="126900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4</xdr:col>
      <xdr:colOff>1059655</xdr:colOff>
      <xdr:row>2</xdr:row>
      <xdr:rowOff>71438</xdr:rowOff>
    </xdr:from>
    <xdr:to>
      <xdr:col>5</xdr:col>
      <xdr:colOff>404661</xdr:colOff>
      <xdr:row>6</xdr:row>
      <xdr:rowOff>36802</xdr:rowOff>
    </xdr:to>
    <xdr:pic>
      <xdr:nvPicPr>
        <xdr:cNvPr id="3" name="Immagine 1">
          <a:extLst>
            <a:ext uri="{FF2B5EF4-FFF2-40B4-BE49-F238E27FC236}">
              <a16:creationId xmlns:a16="http://schemas.microsoft.com/office/drawing/2014/main" id="{541E0C61-D204-44F2-80CA-0D851F0E49D3}"/>
            </a:ext>
          </a:extLst>
        </xdr:cNvPr>
        <xdr:cNvPicPr/>
      </xdr:nvPicPr>
      <xdr:blipFill>
        <a:blip xmlns:r="http://schemas.openxmlformats.org/officeDocument/2006/relationships" r:embed="rId2"/>
        <a:stretch/>
      </xdr:blipFill>
      <xdr:spPr>
        <a:xfrm>
          <a:off x="10953749" y="452438"/>
          <a:ext cx="2012006" cy="727364"/>
        </a:xfrm>
        <a:prstGeom prst="rect">
          <a:avLst/>
        </a:prstGeom>
        <a:ln w="0">
          <a:noFill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a2" displayName="Tabella2" ref="D3:D5" totalsRowShown="0">
  <autoFilter ref="D3:D5" xr:uid="{00000000-0009-0000-0100-000001000000}"/>
  <tableColumns count="1">
    <tableColumn id="1" xr3:uid="{00000000-0010-0000-0000-000001000000}" name="voci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ella3" displayName="Tabella3" ref="D8:D12" totalsRowShown="0">
  <autoFilter ref="D8:D12" xr:uid="{00000000-0009-0000-0100-000002000000}"/>
  <tableColumns count="1">
    <tableColumn id="1" xr3:uid="{00000000-0010-0000-0100-000001000000}" name="voci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ella5" displayName="Tabella5" ref="D15:D21" totalsRowShown="0">
  <autoFilter ref="D15:D21" xr:uid="{00000000-0009-0000-0100-000003000000}"/>
  <tableColumns count="1">
    <tableColumn id="1" xr3:uid="{00000000-0010-0000-0200-000001000000}" name="voci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AMJ105"/>
  <sheetViews>
    <sheetView showGridLines="0" tabSelected="1" zoomScale="60" zoomScaleNormal="60" workbookViewId="0">
      <selection activeCell="M39" sqref="M39"/>
    </sheetView>
  </sheetViews>
  <sheetFormatPr defaultColWidth="8.85546875" defaultRowHeight="15" x14ac:dyDescent="0.25"/>
  <cols>
    <col min="1" max="1" width="8.85546875" style="1"/>
    <col min="2" max="2" width="22.28515625" style="1" customWidth="1"/>
    <col min="3" max="3" width="24.42578125" style="1" customWidth="1"/>
    <col min="4" max="4" width="71.140625" style="2" customWidth="1"/>
    <col min="5" max="5" width="36.140625" style="2" customWidth="1"/>
    <col min="6" max="6" width="52.28515625" style="2" customWidth="1"/>
    <col min="7" max="7" width="30.7109375" style="2" customWidth="1"/>
    <col min="8" max="8" width="26.7109375" style="2" customWidth="1"/>
    <col min="9" max="9" width="29.7109375" style="2" customWidth="1"/>
    <col min="10" max="10" width="25.7109375" style="2" customWidth="1"/>
    <col min="11" max="11" width="18.7109375" style="1" customWidth="1"/>
    <col min="12" max="12" width="8.85546875" style="1"/>
    <col min="13" max="13" width="11.85546875" style="1" customWidth="1"/>
    <col min="14" max="1024" width="8.85546875" style="1"/>
  </cols>
  <sheetData>
    <row r="3" spans="2:13" x14ac:dyDescent="0.25">
      <c r="I3" s="1"/>
      <c r="J3" s="1"/>
    </row>
    <row r="4" spans="2:13" x14ac:dyDescent="0.25">
      <c r="I4" s="1"/>
      <c r="J4" s="1"/>
    </row>
    <row r="5" spans="2:13" x14ac:dyDescent="0.25">
      <c r="I5" s="1"/>
      <c r="J5" s="1"/>
    </row>
    <row r="6" spans="2:13" x14ac:dyDescent="0.25">
      <c r="I6" s="1"/>
      <c r="J6" s="1"/>
    </row>
    <row r="7" spans="2:13" x14ac:dyDescent="0.25">
      <c r="I7" s="1"/>
      <c r="J7" s="1"/>
    </row>
    <row r="8" spans="2:13" x14ac:dyDescent="0.25">
      <c r="I8" s="1"/>
      <c r="J8" s="1"/>
    </row>
    <row r="9" spans="2:13" s="1" customFormat="1" ht="151.5" customHeight="1" x14ac:dyDescent="0.25">
      <c r="B9" s="291" t="s">
        <v>0</v>
      </c>
      <c r="C9" s="291"/>
      <c r="D9" s="291"/>
      <c r="E9" s="291"/>
      <c r="F9" s="291"/>
      <c r="G9" s="291"/>
      <c r="H9" s="291"/>
      <c r="I9" s="291"/>
      <c r="J9" s="291"/>
    </row>
    <row r="11" spans="2:13" ht="26.25" x14ac:dyDescent="0.25">
      <c r="B11" s="292" t="s">
        <v>1</v>
      </c>
      <c r="C11" s="292"/>
      <c r="D11" s="292"/>
      <c r="E11" s="292"/>
      <c r="F11" s="292"/>
      <c r="G11" s="292"/>
      <c r="H11" s="292"/>
      <c r="I11" s="292"/>
      <c r="J11" s="292"/>
      <c r="K11" s="3"/>
      <c r="L11" s="3"/>
      <c r="M11" s="3"/>
    </row>
    <row r="12" spans="2:13" ht="26.25" x14ac:dyDescent="0.25">
      <c r="B12" s="292" t="s">
        <v>2</v>
      </c>
      <c r="C12" s="292"/>
      <c r="D12" s="292"/>
      <c r="E12" s="292"/>
      <c r="F12" s="292"/>
      <c r="G12" s="292"/>
      <c r="H12" s="292"/>
      <c r="I12" s="292"/>
      <c r="J12" s="292"/>
      <c r="K12" s="3"/>
      <c r="L12" s="3"/>
      <c r="M12" s="3"/>
    </row>
    <row r="14" spans="2:13" ht="71.25" customHeight="1" x14ac:dyDescent="0.25">
      <c r="B14" s="293" t="s">
        <v>3</v>
      </c>
      <c r="C14" s="277" t="s">
        <v>4</v>
      </c>
      <c r="D14" s="294" t="s">
        <v>5</v>
      </c>
      <c r="E14" s="295" t="s">
        <v>6</v>
      </c>
      <c r="F14" s="296" t="s">
        <v>7</v>
      </c>
      <c r="G14" s="296"/>
      <c r="H14" s="296"/>
      <c r="I14" s="296"/>
      <c r="J14" s="6" t="s">
        <v>8</v>
      </c>
    </row>
    <row r="15" spans="2:13" ht="52.5" customHeight="1" thickBot="1" x14ac:dyDescent="0.3">
      <c r="B15" s="293"/>
      <c r="C15" s="277"/>
      <c r="D15" s="294"/>
      <c r="E15" s="295"/>
      <c r="F15" s="5" t="s">
        <v>9</v>
      </c>
      <c r="G15" s="5" t="s">
        <v>10</v>
      </c>
      <c r="H15" s="5" t="s">
        <v>11</v>
      </c>
      <c r="I15" s="5" t="s">
        <v>12</v>
      </c>
      <c r="J15" s="7" t="s">
        <v>13</v>
      </c>
      <c r="K15" s="8"/>
    </row>
    <row r="16" spans="2:13" s="9" customFormat="1" ht="35.25" customHeight="1" x14ac:dyDescent="0.25">
      <c r="B16" s="10"/>
      <c r="C16" s="11"/>
      <c r="D16" s="12"/>
      <c r="E16" s="13"/>
      <c r="F16" s="14" t="s">
        <v>14</v>
      </c>
      <c r="G16" s="15"/>
      <c r="H16" s="16"/>
      <c r="I16" s="17"/>
      <c r="J16" s="325">
        <f>SUM(I16:I25)</f>
        <v>0</v>
      </c>
      <c r="K16" s="288"/>
    </row>
    <row r="17" spans="2:11" s="9" customFormat="1" ht="39" customHeight="1" x14ac:dyDescent="0.25">
      <c r="B17" s="18"/>
      <c r="C17" s="19"/>
      <c r="D17" s="20" t="s">
        <v>15</v>
      </c>
      <c r="E17" s="21"/>
      <c r="F17" s="22" t="s">
        <v>16</v>
      </c>
      <c r="G17" s="23"/>
      <c r="H17" s="24"/>
      <c r="I17" s="25">
        <f t="shared" ref="I16:I35" si="0">G17*H17</f>
        <v>0</v>
      </c>
      <c r="J17" s="326"/>
      <c r="K17" s="288"/>
    </row>
    <row r="18" spans="2:11" s="9" customFormat="1" ht="39" customHeight="1" x14ac:dyDescent="0.25">
      <c r="B18" s="18"/>
      <c r="C18" s="19"/>
      <c r="D18" s="20"/>
      <c r="E18" s="21"/>
      <c r="F18" s="321" t="s">
        <v>20</v>
      </c>
      <c r="G18" s="322"/>
      <c r="H18" s="323"/>
      <c r="I18" s="25">
        <f t="shared" si="0"/>
        <v>0</v>
      </c>
      <c r="J18" s="326"/>
      <c r="K18" s="288"/>
    </row>
    <row r="19" spans="2:11" s="9" customFormat="1" ht="39" customHeight="1" x14ac:dyDescent="0.25">
      <c r="B19" s="18"/>
      <c r="C19" s="19"/>
      <c r="D19" s="20"/>
      <c r="E19" s="21"/>
      <c r="F19" s="321" t="s">
        <v>105</v>
      </c>
      <c r="G19" s="322"/>
      <c r="H19" s="323"/>
      <c r="I19" s="25">
        <f t="shared" si="0"/>
        <v>0</v>
      </c>
      <c r="J19" s="326"/>
      <c r="K19" s="288"/>
    </row>
    <row r="20" spans="2:11" s="9" customFormat="1" ht="39" customHeight="1" x14ac:dyDescent="0.25">
      <c r="B20" s="18"/>
      <c r="C20" s="19"/>
      <c r="D20" s="20"/>
      <c r="E20" s="21"/>
      <c r="F20" s="321" t="s">
        <v>106</v>
      </c>
      <c r="G20" s="322"/>
      <c r="H20" s="323"/>
      <c r="I20" s="25">
        <f t="shared" si="0"/>
        <v>0</v>
      </c>
      <c r="J20" s="326"/>
      <c r="K20" s="288"/>
    </row>
    <row r="21" spans="2:11" s="9" customFormat="1" ht="39" customHeight="1" x14ac:dyDescent="0.25">
      <c r="B21" s="18"/>
      <c r="C21" s="19"/>
      <c r="D21" s="20"/>
      <c r="E21" s="21"/>
      <c r="F21" s="321" t="s">
        <v>107</v>
      </c>
      <c r="G21" s="322"/>
      <c r="H21" s="323"/>
      <c r="I21" s="25">
        <f t="shared" si="0"/>
        <v>0</v>
      </c>
      <c r="J21" s="326"/>
      <c r="K21" s="288"/>
    </row>
    <row r="22" spans="2:11" s="9" customFormat="1" ht="39" customHeight="1" x14ac:dyDescent="0.25">
      <c r="B22" s="18"/>
      <c r="C22" s="19"/>
      <c r="D22" s="20"/>
      <c r="E22" s="21"/>
      <c r="F22" s="321" t="s">
        <v>108</v>
      </c>
      <c r="G22" s="322"/>
      <c r="H22" s="323"/>
      <c r="I22" s="25">
        <f>G22*H22</f>
        <v>0</v>
      </c>
      <c r="J22" s="326"/>
      <c r="K22" s="288"/>
    </row>
    <row r="23" spans="2:11" s="9" customFormat="1" ht="39" customHeight="1" x14ac:dyDescent="0.25">
      <c r="B23" s="18"/>
      <c r="C23" s="19"/>
      <c r="D23" s="20"/>
      <c r="E23" s="21"/>
      <c r="F23" s="321" t="s">
        <v>109</v>
      </c>
      <c r="G23" s="322"/>
      <c r="H23" s="323"/>
      <c r="I23" s="25">
        <f>G23*H23</f>
        <v>0</v>
      </c>
      <c r="J23" s="326"/>
      <c r="K23" s="288"/>
    </row>
    <row r="24" spans="2:11" s="9" customFormat="1" ht="39" customHeight="1" x14ac:dyDescent="0.25">
      <c r="B24" s="18"/>
      <c r="C24" s="19"/>
      <c r="D24" s="20"/>
      <c r="E24" s="21"/>
      <c r="F24" s="321" t="s">
        <v>110</v>
      </c>
      <c r="G24" s="322"/>
      <c r="H24" s="323"/>
      <c r="I24" s="25">
        <f t="shared" si="0"/>
        <v>0</v>
      </c>
      <c r="J24" s="326"/>
      <c r="K24" s="288"/>
    </row>
    <row r="25" spans="2:11" s="9" customFormat="1" ht="39" customHeight="1" thickBot="1" x14ac:dyDescent="0.3">
      <c r="B25" s="18"/>
      <c r="C25" s="19"/>
      <c r="D25" s="20"/>
      <c r="E25" s="21"/>
      <c r="F25" s="321" t="s">
        <v>111</v>
      </c>
      <c r="G25" s="322"/>
      <c r="H25" s="323"/>
      <c r="I25" s="324">
        <f t="shared" si="0"/>
        <v>0</v>
      </c>
      <c r="J25" s="326"/>
      <c r="K25" s="288"/>
    </row>
    <row r="26" spans="2:11" s="9" customFormat="1" ht="38.25" customHeight="1" x14ac:dyDescent="0.25">
      <c r="B26" s="30">
        <v>1</v>
      </c>
      <c r="C26" s="19" t="s">
        <v>18</v>
      </c>
      <c r="D26" s="12"/>
      <c r="E26" s="13"/>
      <c r="F26" s="31" t="s">
        <v>14</v>
      </c>
      <c r="G26" s="32"/>
      <c r="H26" s="31"/>
      <c r="I26" s="329">
        <f t="shared" si="0"/>
        <v>0</v>
      </c>
      <c r="J26" s="325">
        <f>SUM(I26:I35)</f>
        <v>0</v>
      </c>
      <c r="K26" s="288"/>
    </row>
    <row r="27" spans="2:11" s="9" customFormat="1" ht="45" customHeight="1" x14ac:dyDescent="0.25">
      <c r="B27" s="18"/>
      <c r="C27" s="19"/>
      <c r="D27" s="20" t="s">
        <v>19</v>
      </c>
      <c r="E27" s="21"/>
      <c r="F27" s="22" t="s">
        <v>16</v>
      </c>
      <c r="G27" s="23"/>
      <c r="H27" s="24"/>
      <c r="I27" s="130">
        <f t="shared" si="0"/>
        <v>0</v>
      </c>
      <c r="J27" s="326"/>
      <c r="K27" s="288"/>
    </row>
    <row r="28" spans="2:11" s="9" customFormat="1" ht="45" customHeight="1" x14ac:dyDescent="0.25">
      <c r="B28" s="18"/>
      <c r="C28" s="19"/>
      <c r="D28" s="20"/>
      <c r="E28" s="21"/>
      <c r="F28" s="321" t="s">
        <v>20</v>
      </c>
      <c r="G28" s="322"/>
      <c r="H28" s="323"/>
      <c r="I28" s="130">
        <f t="shared" si="0"/>
        <v>0</v>
      </c>
      <c r="J28" s="326"/>
      <c r="K28" s="288"/>
    </row>
    <row r="29" spans="2:11" s="9" customFormat="1" ht="45" customHeight="1" x14ac:dyDescent="0.25">
      <c r="B29" s="18"/>
      <c r="C29" s="19"/>
      <c r="D29" s="20"/>
      <c r="E29" s="21"/>
      <c r="F29" s="321" t="s">
        <v>105</v>
      </c>
      <c r="G29" s="322"/>
      <c r="H29" s="323"/>
      <c r="I29" s="130">
        <f t="shared" si="0"/>
        <v>0</v>
      </c>
      <c r="J29" s="326"/>
      <c r="K29" s="288"/>
    </row>
    <row r="30" spans="2:11" s="9" customFormat="1" ht="45" customHeight="1" x14ac:dyDescent="0.25">
      <c r="B30" s="18"/>
      <c r="C30" s="19"/>
      <c r="D30" s="20"/>
      <c r="E30" s="21"/>
      <c r="F30" s="321" t="s">
        <v>106</v>
      </c>
      <c r="G30" s="322"/>
      <c r="H30" s="323"/>
      <c r="I30" s="130">
        <f t="shared" si="0"/>
        <v>0</v>
      </c>
      <c r="J30" s="326"/>
      <c r="K30" s="288"/>
    </row>
    <row r="31" spans="2:11" s="9" customFormat="1" ht="45" customHeight="1" x14ac:dyDescent="0.25">
      <c r="B31" s="18"/>
      <c r="C31" s="19"/>
      <c r="D31" s="20"/>
      <c r="E31" s="21"/>
      <c r="F31" s="321" t="s">
        <v>107</v>
      </c>
      <c r="G31" s="322"/>
      <c r="H31" s="323"/>
      <c r="I31" s="130">
        <f t="shared" si="0"/>
        <v>0</v>
      </c>
      <c r="J31" s="326"/>
      <c r="K31" s="288"/>
    </row>
    <row r="32" spans="2:11" s="9" customFormat="1" ht="45" customHeight="1" x14ac:dyDescent="0.25">
      <c r="B32" s="18"/>
      <c r="C32" s="19"/>
      <c r="D32" s="20"/>
      <c r="E32" s="21"/>
      <c r="F32" s="321" t="s">
        <v>108</v>
      </c>
      <c r="G32" s="322"/>
      <c r="H32" s="323"/>
      <c r="I32" s="130">
        <f t="shared" si="0"/>
        <v>0</v>
      </c>
      <c r="J32" s="326"/>
      <c r="K32" s="288"/>
    </row>
    <row r="33" spans="2:13" s="9" customFormat="1" ht="45" customHeight="1" x14ac:dyDescent="0.25">
      <c r="B33" s="18"/>
      <c r="C33" s="19"/>
      <c r="D33" s="20"/>
      <c r="E33" s="21"/>
      <c r="F33" s="321" t="s">
        <v>109</v>
      </c>
      <c r="G33" s="322"/>
      <c r="H33" s="323"/>
      <c r="I33" s="130">
        <f t="shared" si="0"/>
        <v>0</v>
      </c>
      <c r="J33" s="326"/>
      <c r="K33" s="288"/>
    </row>
    <row r="34" spans="2:13" s="9" customFormat="1" ht="45" customHeight="1" x14ac:dyDescent="0.25">
      <c r="B34" s="18"/>
      <c r="C34" s="19"/>
      <c r="D34" s="20"/>
      <c r="E34" s="21"/>
      <c r="F34" s="321" t="s">
        <v>110</v>
      </c>
      <c r="G34" s="322"/>
      <c r="H34" s="323"/>
      <c r="I34" s="130">
        <f t="shared" si="0"/>
        <v>0</v>
      </c>
      <c r="J34" s="326"/>
      <c r="K34" s="288"/>
    </row>
    <row r="35" spans="2:13" s="9" customFormat="1" ht="33.75" customHeight="1" thickBot="1" x14ac:dyDescent="0.3">
      <c r="B35" s="18"/>
      <c r="C35" s="19"/>
      <c r="D35" s="26"/>
      <c r="E35" s="27"/>
      <c r="F35" s="33" t="s">
        <v>111</v>
      </c>
      <c r="G35" s="34"/>
      <c r="H35" s="35"/>
      <c r="I35" s="330">
        <f t="shared" si="0"/>
        <v>0</v>
      </c>
      <c r="J35" s="327"/>
      <c r="K35" s="288"/>
    </row>
    <row r="36" spans="2:13" s="9" customFormat="1" ht="24.95" customHeight="1" thickBot="1" x14ac:dyDescent="0.3">
      <c r="B36" s="36"/>
      <c r="C36" s="289" t="s">
        <v>21</v>
      </c>
      <c r="D36" s="328"/>
      <c r="E36" s="37"/>
      <c r="F36" s="38"/>
      <c r="G36" s="38"/>
      <c r="H36" s="38"/>
      <c r="I36" s="39">
        <f>SUM(I16:I35)</f>
        <v>0</v>
      </c>
      <c r="J36" s="40">
        <f>SUM(J16:J35)</f>
        <v>0</v>
      </c>
      <c r="K36" s="290" t="s">
        <v>22</v>
      </c>
      <c r="L36" s="290"/>
      <c r="M36" s="290"/>
    </row>
    <row r="37" spans="2:13" s="9" customFormat="1" ht="30" customHeight="1" x14ac:dyDescent="0.25">
      <c r="B37" s="41"/>
      <c r="C37" s="42"/>
      <c r="D37" s="43"/>
      <c r="E37" s="44"/>
      <c r="F37" s="278" t="s">
        <v>23</v>
      </c>
      <c r="G37" s="278"/>
      <c r="H37" s="278"/>
      <c r="I37" s="45"/>
      <c r="J37" s="341">
        <f>SUM(I37:I39)</f>
        <v>0</v>
      </c>
      <c r="K37" s="8"/>
    </row>
    <row r="38" spans="2:13" s="9" customFormat="1" ht="33.75" customHeight="1" x14ac:dyDescent="0.25">
      <c r="B38" s="46"/>
      <c r="C38" s="47"/>
      <c r="D38" s="48" t="s">
        <v>24</v>
      </c>
      <c r="E38" s="49"/>
      <c r="F38" s="283" t="s">
        <v>16</v>
      </c>
      <c r="G38" s="283"/>
      <c r="H38" s="283"/>
      <c r="I38" s="50"/>
      <c r="J38" s="333"/>
      <c r="K38" s="51"/>
    </row>
    <row r="39" spans="2:13" s="9" customFormat="1" ht="30.75" customHeight="1" x14ac:dyDescent="0.25">
      <c r="B39" s="46"/>
      <c r="C39" s="47"/>
      <c r="D39" s="48"/>
      <c r="E39" s="49"/>
      <c r="F39" s="283" t="s">
        <v>20</v>
      </c>
      <c r="G39" s="283"/>
      <c r="H39" s="283"/>
      <c r="I39" s="50"/>
      <c r="J39" s="331"/>
      <c r="K39" s="51"/>
    </row>
    <row r="40" spans="2:13" s="9" customFormat="1" ht="33" customHeight="1" x14ac:dyDescent="0.25">
      <c r="B40" s="46"/>
      <c r="C40" s="47"/>
      <c r="D40" s="52"/>
      <c r="E40" s="53"/>
      <c r="F40" s="283" t="s">
        <v>23</v>
      </c>
      <c r="G40" s="283"/>
      <c r="H40" s="283"/>
      <c r="I40" s="50"/>
      <c r="J40" s="332">
        <f>SUM(I40:I42)</f>
        <v>0</v>
      </c>
      <c r="K40" s="51"/>
    </row>
    <row r="41" spans="2:13" s="9" customFormat="1" ht="32.25" customHeight="1" x14ac:dyDescent="0.25">
      <c r="B41" s="46"/>
      <c r="C41" s="47" t="s">
        <v>25</v>
      </c>
      <c r="D41" s="48" t="s">
        <v>26</v>
      </c>
      <c r="E41" s="49"/>
      <c r="F41" s="283" t="s">
        <v>27</v>
      </c>
      <c r="G41" s="283"/>
      <c r="H41" s="283"/>
      <c r="I41" s="50"/>
      <c r="J41" s="333"/>
      <c r="K41" s="51"/>
    </row>
    <row r="42" spans="2:13" s="9" customFormat="1" ht="35.25" customHeight="1" x14ac:dyDescent="0.25">
      <c r="B42" s="46"/>
      <c r="C42" s="47"/>
      <c r="D42" s="54"/>
      <c r="E42" s="55"/>
      <c r="F42" s="283" t="s">
        <v>20</v>
      </c>
      <c r="G42" s="283"/>
      <c r="H42" s="283"/>
      <c r="I42" s="50"/>
      <c r="J42" s="331"/>
      <c r="K42" s="51"/>
    </row>
    <row r="43" spans="2:13" s="9" customFormat="1" ht="30.75" customHeight="1" x14ac:dyDescent="0.25">
      <c r="B43" s="46"/>
      <c r="C43" s="47"/>
      <c r="D43" s="56"/>
      <c r="E43" s="57"/>
      <c r="F43" s="287" t="s">
        <v>14</v>
      </c>
      <c r="G43" s="287"/>
      <c r="H43" s="287"/>
      <c r="I43" s="50"/>
      <c r="J43" s="334">
        <f>SUM(I43:I45)</f>
        <v>0</v>
      </c>
      <c r="K43" s="51"/>
    </row>
    <row r="44" spans="2:13" s="9" customFormat="1" ht="68.25" customHeight="1" x14ac:dyDescent="0.25">
      <c r="B44" s="58">
        <v>2</v>
      </c>
      <c r="C44" s="47"/>
      <c r="D44" s="48" t="s">
        <v>28</v>
      </c>
      <c r="E44" s="49"/>
      <c r="F44" s="283" t="s">
        <v>27</v>
      </c>
      <c r="G44" s="283"/>
      <c r="H44" s="283"/>
      <c r="I44" s="50"/>
      <c r="J44" s="335"/>
      <c r="K44" s="51"/>
    </row>
    <row r="45" spans="2:13" s="9" customFormat="1" ht="28.5" customHeight="1" thickBot="1" x14ac:dyDescent="0.3">
      <c r="B45" s="46"/>
      <c r="C45" s="59"/>
      <c r="D45" s="60"/>
      <c r="E45" s="61"/>
      <c r="F45" s="284" t="s">
        <v>20</v>
      </c>
      <c r="G45" s="284"/>
      <c r="H45" s="284"/>
      <c r="I45" s="62"/>
      <c r="J45" s="336"/>
      <c r="K45" s="51"/>
    </row>
    <row r="46" spans="2:13" s="9" customFormat="1" ht="28.5" customHeight="1" x14ac:dyDescent="0.25">
      <c r="B46" s="46"/>
      <c r="C46" s="63"/>
      <c r="D46" s="64"/>
      <c r="E46" s="65"/>
      <c r="F46" s="285" t="s">
        <v>23</v>
      </c>
      <c r="G46" s="285"/>
      <c r="H46" s="285"/>
      <c r="I46" s="66"/>
      <c r="J46" s="337">
        <f>SUM(I46:I48)</f>
        <v>0</v>
      </c>
      <c r="K46" s="51"/>
    </row>
    <row r="47" spans="2:13" s="9" customFormat="1" ht="32.25" customHeight="1" x14ac:dyDescent="0.25">
      <c r="B47" s="46"/>
      <c r="C47" s="67" t="s">
        <v>29</v>
      </c>
      <c r="D47" s="68" t="s">
        <v>30</v>
      </c>
      <c r="E47" s="69"/>
      <c r="F47" s="272" t="s">
        <v>16</v>
      </c>
      <c r="G47" s="272"/>
      <c r="H47" s="272"/>
      <c r="I47" s="70"/>
      <c r="J47" s="338"/>
      <c r="K47" s="51"/>
    </row>
    <row r="48" spans="2:13" s="9" customFormat="1" ht="30.75" customHeight="1" thickBot="1" x14ac:dyDescent="0.3">
      <c r="B48" s="46"/>
      <c r="C48" s="71"/>
      <c r="D48" s="72"/>
      <c r="E48" s="73"/>
      <c r="F48" s="286" t="s">
        <v>20</v>
      </c>
      <c r="G48" s="286"/>
      <c r="H48" s="286"/>
      <c r="I48" s="74"/>
      <c r="J48" s="339"/>
      <c r="K48" s="51"/>
    </row>
    <row r="49" spans="2:14" s="9" customFormat="1" ht="34.5" customHeight="1" x14ac:dyDescent="0.25">
      <c r="B49" s="46"/>
      <c r="C49" s="42"/>
      <c r="D49" s="75"/>
      <c r="E49" s="76"/>
      <c r="F49" s="278" t="s">
        <v>14</v>
      </c>
      <c r="G49" s="278"/>
      <c r="H49" s="278"/>
      <c r="I49" s="77"/>
      <c r="J49" s="340">
        <f>SUM(I49:I51)</f>
        <v>0</v>
      </c>
      <c r="K49" s="51"/>
    </row>
    <row r="50" spans="2:14" s="9" customFormat="1" ht="66.75" customHeight="1" x14ac:dyDescent="0.25">
      <c r="B50" s="46"/>
      <c r="C50" s="47" t="s">
        <v>31</v>
      </c>
      <c r="D50" s="78" t="s">
        <v>32</v>
      </c>
      <c r="E50" s="79"/>
      <c r="F50" s="279">
        <v>2</v>
      </c>
      <c r="G50" s="279"/>
      <c r="H50" s="279"/>
      <c r="J50" s="335"/>
      <c r="K50" s="51"/>
    </row>
    <row r="51" spans="2:14" s="9" customFormat="1" ht="36.75" customHeight="1" thickBot="1" x14ac:dyDescent="0.3">
      <c r="B51" s="46"/>
      <c r="C51" s="80"/>
      <c r="D51" s="81"/>
      <c r="E51" s="82"/>
      <c r="F51" s="280" t="s">
        <v>33</v>
      </c>
      <c r="G51" s="280"/>
      <c r="H51" s="280"/>
      <c r="I51" s="83"/>
      <c r="J51" s="336"/>
      <c r="K51" s="51"/>
    </row>
    <row r="52" spans="2:14" s="9" customFormat="1" ht="37.5" customHeight="1" x14ac:dyDescent="0.25">
      <c r="B52" s="18"/>
      <c r="C52" s="84" t="s">
        <v>34</v>
      </c>
      <c r="D52" s="85"/>
      <c r="E52" s="86">
        <f>SUM(E37:E51)</f>
        <v>0</v>
      </c>
      <c r="F52" s="87"/>
      <c r="G52" s="88"/>
      <c r="H52" s="88"/>
      <c r="I52" s="89">
        <f>SUM(I37:I51)</f>
        <v>0</v>
      </c>
      <c r="J52" s="90">
        <f>SUM(J37:J51)</f>
        <v>0</v>
      </c>
      <c r="K52" s="281" t="s">
        <v>35</v>
      </c>
      <c r="L52" s="281"/>
      <c r="M52" s="281"/>
    </row>
    <row r="53" spans="2:14" s="9" customFormat="1" ht="64.5" customHeight="1" x14ac:dyDescent="0.25">
      <c r="B53" s="91">
        <v>3</v>
      </c>
      <c r="C53" s="91" t="s">
        <v>36</v>
      </c>
      <c r="D53" s="92" t="s">
        <v>37</v>
      </c>
      <c r="E53" s="93"/>
      <c r="F53" s="94"/>
      <c r="G53" s="95"/>
      <c r="H53" s="95"/>
      <c r="I53" s="96">
        <f>SUM(I36,I52)</f>
        <v>0</v>
      </c>
      <c r="J53" s="97">
        <f>J52+J36</f>
        <v>0</v>
      </c>
      <c r="K53" s="282" t="s">
        <v>38</v>
      </c>
      <c r="L53" s="282"/>
      <c r="M53" s="282"/>
    </row>
    <row r="54" spans="2:14" s="9" customFormat="1" ht="29.25" customHeight="1" x14ac:dyDescent="0.25">
      <c r="B54" s="98"/>
      <c r="C54" s="99"/>
      <c r="D54" s="100"/>
      <c r="E54" s="100"/>
      <c r="F54" s="100"/>
      <c r="G54" s="100"/>
      <c r="H54" s="100"/>
      <c r="I54" s="101"/>
      <c r="J54" s="102"/>
    </row>
    <row r="55" spans="2:14" s="9" customFormat="1" ht="24.75" customHeight="1" x14ac:dyDescent="0.25">
      <c r="B55" s="98"/>
      <c r="C55" s="103"/>
      <c r="D55" s="100"/>
      <c r="E55" s="100"/>
      <c r="F55" s="100"/>
      <c r="G55" s="100"/>
      <c r="H55" s="100"/>
      <c r="I55" s="101"/>
      <c r="J55" s="102"/>
    </row>
    <row r="56" spans="2:14" s="9" customFormat="1" ht="72.75" customHeight="1" x14ac:dyDescent="0.25">
      <c r="B56" s="274" t="s">
        <v>39</v>
      </c>
      <c r="C56" s="274"/>
      <c r="D56" s="274"/>
      <c r="E56" s="274"/>
      <c r="F56" s="274"/>
      <c r="G56" s="274"/>
      <c r="H56" s="274"/>
      <c r="I56" s="362">
        <v>0.9</v>
      </c>
      <c r="J56" s="105">
        <f>J53*I56</f>
        <v>0</v>
      </c>
      <c r="K56" s="275" t="s">
        <v>40</v>
      </c>
      <c r="L56" s="275"/>
      <c r="M56" s="275"/>
      <c r="N56" s="275"/>
    </row>
    <row r="57" spans="2:14" s="9" customFormat="1" ht="44.25" customHeight="1" x14ac:dyDescent="0.25">
      <c r="B57" s="274" t="s">
        <v>41</v>
      </c>
      <c r="C57" s="274"/>
      <c r="D57" s="274"/>
      <c r="E57" s="274"/>
      <c r="F57" s="274"/>
      <c r="G57" s="274"/>
      <c r="H57" s="274"/>
      <c r="I57" s="363">
        <v>0.1</v>
      </c>
      <c r="J57" s="106">
        <f>J53*I57</f>
        <v>0</v>
      </c>
      <c r="K57" s="107">
        <f>J56-60000</f>
        <v>-60000</v>
      </c>
      <c r="L57" s="108"/>
      <c r="M57" s="108"/>
    </row>
    <row r="58" spans="2:14" s="9" customFormat="1" ht="66" customHeight="1" x14ac:dyDescent="0.25">
      <c r="B58" s="109"/>
      <c r="C58" s="103"/>
      <c r="D58" s="103"/>
      <c r="E58" s="103"/>
      <c r="F58" s="103"/>
      <c r="G58" s="103"/>
      <c r="H58" s="103"/>
      <c r="I58" s="110" t="s">
        <v>42</v>
      </c>
      <c r="J58" s="111">
        <f>IF(K57&gt;0,K57,0)</f>
        <v>0</v>
      </c>
      <c r="K58" s="108"/>
      <c r="L58" s="108"/>
      <c r="M58" s="108"/>
    </row>
    <row r="59" spans="2:14" s="9" customFormat="1" ht="48" customHeight="1" x14ac:dyDescent="0.25">
      <c r="B59" s="112" t="s">
        <v>43</v>
      </c>
      <c r="C59" s="113" t="s">
        <v>44</v>
      </c>
      <c r="D59" s="114" t="s">
        <v>45</v>
      </c>
      <c r="E59" s="114" t="s">
        <v>46</v>
      </c>
      <c r="F59" s="115"/>
      <c r="G59" s="103"/>
      <c r="H59" s="116"/>
      <c r="I59" s="117"/>
      <c r="J59" s="108"/>
      <c r="K59" s="108"/>
      <c r="L59" s="108"/>
    </row>
    <row r="60" spans="2:14" s="9" customFormat="1" ht="53.25" customHeight="1" x14ac:dyDescent="0.25">
      <c r="B60" s="110" t="s">
        <v>47</v>
      </c>
      <c r="C60" s="118">
        <f>SUM(J57:J58)</f>
        <v>0</v>
      </c>
      <c r="D60" s="119" t="e">
        <f>C60/$C$62</f>
        <v>#DIV/0!</v>
      </c>
      <c r="E60" s="120">
        <f>D72</f>
        <v>0</v>
      </c>
      <c r="F60" s="121"/>
      <c r="G60" s="103"/>
      <c r="H60" s="103"/>
    </row>
    <row r="61" spans="2:14" s="9" customFormat="1" ht="34.5" customHeight="1" x14ac:dyDescent="0.25">
      <c r="B61" s="110" t="s">
        <v>48</v>
      </c>
      <c r="C61" s="122">
        <f>IF(J56&gt;60000,60000,J56)</f>
        <v>0</v>
      </c>
      <c r="D61" s="119" t="e">
        <f>C61/$C$62</f>
        <v>#DIV/0!</v>
      </c>
      <c r="E61" s="123"/>
      <c r="F61" s="124"/>
      <c r="G61" s="121"/>
      <c r="H61" s="103"/>
    </row>
    <row r="62" spans="2:14" s="9" customFormat="1" ht="34.5" customHeight="1" x14ac:dyDescent="0.25">
      <c r="B62" s="110" t="s">
        <v>49</v>
      </c>
      <c r="C62" s="122">
        <f>SUM(C60:C61)</f>
        <v>0</v>
      </c>
      <c r="D62" s="119" t="e">
        <f>C62/$C$62</f>
        <v>#DIV/0!</v>
      </c>
      <c r="E62" s="123"/>
      <c r="F62" s="125"/>
      <c r="G62" s="121"/>
      <c r="H62" s="103"/>
    </row>
    <row r="63" spans="2:14" s="9" customFormat="1" ht="34.5" customHeight="1" x14ac:dyDescent="0.25">
      <c r="B63" s="116"/>
      <c r="C63" s="126"/>
      <c r="D63" s="123"/>
      <c r="E63" s="123"/>
      <c r="F63" s="103"/>
      <c r="G63" s="103"/>
      <c r="H63" s="103"/>
    </row>
    <row r="64" spans="2:14" s="9" customFormat="1" ht="34.5" customHeight="1" x14ac:dyDescent="0.25">
      <c r="B64" s="276" t="s">
        <v>50</v>
      </c>
      <c r="C64" s="276"/>
      <c r="D64" s="276"/>
      <c r="E64" s="127"/>
      <c r="F64" s="103"/>
      <c r="G64" s="103"/>
      <c r="H64" s="103"/>
    </row>
    <row r="65" spans="2:11" s="9" customFormat="1" ht="14.25" customHeight="1" x14ac:dyDescent="0.25">
      <c r="B65" s="103"/>
      <c r="C65" s="103"/>
      <c r="D65" s="103"/>
      <c r="E65" s="103"/>
      <c r="F65" s="103"/>
      <c r="G65" s="103"/>
      <c r="H65" s="103"/>
    </row>
    <row r="66" spans="2:11" s="9" customFormat="1" ht="51" customHeight="1" x14ac:dyDescent="0.25">
      <c r="B66" s="277" t="s">
        <v>4</v>
      </c>
      <c r="C66" s="277" t="s">
        <v>5</v>
      </c>
      <c r="D66" s="277" t="s">
        <v>51</v>
      </c>
      <c r="E66" s="277"/>
      <c r="F66" s="277"/>
      <c r="G66" s="277"/>
      <c r="H66" s="4" t="s">
        <v>52</v>
      </c>
      <c r="I66" s="128"/>
      <c r="J66" s="51"/>
    </row>
    <row r="67" spans="2:11" s="9" customFormat="1" ht="34.5" customHeight="1" x14ac:dyDescent="0.25">
      <c r="B67" s="277"/>
      <c r="C67" s="277"/>
      <c r="D67" s="4" t="s">
        <v>9</v>
      </c>
      <c r="E67" s="4" t="s">
        <v>10</v>
      </c>
      <c r="F67" s="4" t="s">
        <v>11</v>
      </c>
      <c r="G67" s="4" t="s">
        <v>12</v>
      </c>
      <c r="H67" s="4" t="s">
        <v>53</v>
      </c>
      <c r="I67" s="128"/>
      <c r="J67" s="51"/>
    </row>
    <row r="68" spans="2:11" s="9" customFormat="1" ht="63" customHeight="1" x14ac:dyDescent="0.25">
      <c r="B68" s="271" t="s">
        <v>54</v>
      </c>
      <c r="C68" s="22" t="s">
        <v>55</v>
      </c>
      <c r="D68" s="22"/>
      <c r="E68" s="129"/>
      <c r="F68" s="22"/>
      <c r="G68" s="130">
        <f>E68*F68</f>
        <v>0</v>
      </c>
      <c r="H68" s="131">
        <f>G68</f>
        <v>0</v>
      </c>
      <c r="I68" s="128"/>
      <c r="J68" s="51"/>
    </row>
    <row r="69" spans="2:11" s="9" customFormat="1" ht="7.5" customHeight="1" x14ac:dyDescent="0.25">
      <c r="B69" s="271"/>
      <c r="C69" s="22"/>
      <c r="D69" s="132"/>
      <c r="E69" s="132"/>
      <c r="F69" s="133"/>
      <c r="G69" s="132"/>
      <c r="H69" s="134"/>
      <c r="I69" s="135"/>
      <c r="J69" s="128"/>
      <c r="K69" s="51"/>
    </row>
    <row r="70" spans="2:11" s="9" customFormat="1" ht="43.5" customHeight="1" x14ac:dyDescent="0.25">
      <c r="B70" s="271"/>
      <c r="C70" s="272" t="s">
        <v>56</v>
      </c>
      <c r="D70" s="272" t="s">
        <v>14</v>
      </c>
      <c r="E70" s="272"/>
      <c r="F70" s="272"/>
      <c r="G70" s="272"/>
      <c r="H70" s="130"/>
      <c r="I70" s="273">
        <f>SUM(H70:H71)</f>
        <v>0</v>
      </c>
      <c r="J70" s="128"/>
      <c r="K70" s="51"/>
    </row>
    <row r="71" spans="2:11" s="9" customFormat="1" ht="43.5" customHeight="1" x14ac:dyDescent="0.25">
      <c r="B71" s="271"/>
      <c r="C71" s="272"/>
      <c r="D71" s="272" t="s">
        <v>27</v>
      </c>
      <c r="E71" s="272"/>
      <c r="F71" s="272"/>
      <c r="G71" s="272"/>
      <c r="H71" s="130"/>
      <c r="I71" s="273"/>
      <c r="J71" s="128"/>
      <c r="K71" s="51"/>
    </row>
    <row r="72" spans="2:11" s="9" customFormat="1" ht="34.5" customHeight="1" x14ac:dyDescent="0.25">
      <c r="B72" s="136"/>
      <c r="C72" s="137" t="s">
        <v>57</v>
      </c>
      <c r="D72" s="269">
        <f>SUM(H68,I70)</f>
        <v>0</v>
      </c>
      <c r="E72" s="269"/>
      <c r="F72" s="137" t="s">
        <v>58</v>
      </c>
      <c r="G72" s="104" t="b">
        <f>IF(D72=C60,TRUE(),FALSE())</f>
        <v>1</v>
      </c>
      <c r="H72" s="103"/>
      <c r="I72" s="116"/>
      <c r="J72" s="128"/>
      <c r="K72" s="51"/>
    </row>
    <row r="73" spans="2:11" s="9" customFormat="1" ht="101.25" customHeight="1" x14ac:dyDescent="0.25">
      <c r="B73" s="136"/>
      <c r="C73" s="137" t="s">
        <v>59</v>
      </c>
      <c r="D73" s="138" t="e">
        <f>H68/C60</f>
        <v>#DIV/0!</v>
      </c>
      <c r="E73" s="138"/>
      <c r="F73" s="137" t="s">
        <v>60</v>
      </c>
      <c r="G73" s="139">
        <f>J57-D72</f>
        <v>0</v>
      </c>
      <c r="H73" s="103"/>
      <c r="I73" s="116"/>
      <c r="J73" s="128"/>
      <c r="K73" s="51"/>
    </row>
    <row r="74" spans="2:11" s="9" customFormat="1" ht="59.25" customHeight="1" x14ac:dyDescent="0.25">
      <c r="C74" s="140"/>
      <c r="D74" s="141"/>
      <c r="E74" s="141"/>
      <c r="F74" s="101"/>
      <c r="G74" s="101"/>
      <c r="H74" s="101"/>
      <c r="I74" s="142"/>
      <c r="J74" s="143"/>
    </row>
    <row r="75" spans="2:11" s="9" customFormat="1" ht="15.75" customHeight="1" x14ac:dyDescent="0.25">
      <c r="B75" s="270" t="s">
        <v>104</v>
      </c>
      <c r="C75" s="270"/>
      <c r="D75" s="270"/>
      <c r="E75" s="270"/>
      <c r="F75" s="270"/>
      <c r="G75" s="270"/>
      <c r="H75" s="270"/>
      <c r="I75" s="270"/>
      <c r="J75" s="270"/>
      <c r="K75" s="1"/>
    </row>
    <row r="76" spans="2:11" s="9" customFormat="1" ht="35.25" customHeight="1" x14ac:dyDescent="0.25">
      <c r="B76" s="270"/>
      <c r="C76" s="270"/>
      <c r="D76" s="270"/>
      <c r="E76" s="270"/>
      <c r="F76" s="270"/>
      <c r="G76" s="270"/>
      <c r="H76" s="270"/>
      <c r="I76" s="270"/>
      <c r="J76" s="270"/>
      <c r="K76" s="1"/>
    </row>
    <row r="77" spans="2:11" s="9" customFormat="1" ht="15.75" customHeight="1" x14ac:dyDescent="0.25">
      <c r="B77" s="270"/>
      <c r="C77" s="270"/>
      <c r="D77" s="270"/>
      <c r="E77" s="270"/>
      <c r="F77" s="270"/>
      <c r="G77" s="270"/>
      <c r="H77" s="270"/>
      <c r="I77" s="270"/>
      <c r="J77" s="270"/>
      <c r="K77" s="1"/>
    </row>
    <row r="78" spans="2:11" s="9" customFormat="1" ht="55.5" customHeight="1" x14ac:dyDescent="0.25">
      <c r="B78" s="270"/>
      <c r="C78" s="270"/>
      <c r="D78" s="270"/>
      <c r="E78" s="270"/>
      <c r="F78" s="270"/>
      <c r="G78" s="270"/>
      <c r="H78" s="270"/>
      <c r="I78" s="270"/>
      <c r="J78" s="270"/>
    </row>
    <row r="79" spans="2:11" s="9" customFormat="1" x14ac:dyDescent="0.25">
      <c r="B79" s="270"/>
      <c r="C79" s="270"/>
      <c r="D79" s="270"/>
      <c r="E79" s="270"/>
      <c r="F79" s="270"/>
      <c r="G79" s="270"/>
      <c r="H79" s="270"/>
      <c r="I79" s="270"/>
      <c r="J79" s="270"/>
    </row>
    <row r="80" spans="2:11" s="9" customFormat="1" x14ac:dyDescent="0.25">
      <c r="B80" s="144"/>
      <c r="D80" s="144"/>
      <c r="E80" s="144"/>
      <c r="F80" s="144"/>
      <c r="G80" s="144"/>
      <c r="H80" s="144"/>
    </row>
    <row r="81" spans="2:11" s="9" customFormat="1" ht="61.5" customHeight="1" x14ac:dyDescent="0.25">
      <c r="D81" s="144"/>
      <c r="E81" s="144"/>
      <c r="F81" s="144"/>
      <c r="G81" s="144"/>
      <c r="H81" s="144"/>
      <c r="I81" s="145" t="s">
        <v>61</v>
      </c>
      <c r="J81" s="146"/>
      <c r="K81" s="1"/>
    </row>
    <row r="82" spans="2:11" s="9" customFormat="1" ht="27.75" customHeight="1" x14ac:dyDescent="0.25">
      <c r="D82" s="69"/>
      <c r="E82" s="69"/>
      <c r="F82" s="69"/>
      <c r="G82" s="69"/>
      <c r="H82" s="69"/>
      <c r="I82" s="147" t="s">
        <v>62</v>
      </c>
      <c r="J82" s="144"/>
      <c r="K82" s="1"/>
    </row>
    <row r="83" spans="2:11" s="9" customFormat="1" ht="24.95" customHeight="1" x14ac:dyDescent="0.25">
      <c r="D83" s="69"/>
      <c r="E83" s="69"/>
      <c r="F83" s="69"/>
      <c r="G83" s="69"/>
      <c r="H83" s="69"/>
      <c r="I83" s="1" t="s">
        <v>63</v>
      </c>
      <c r="J83" s="144"/>
      <c r="K83" s="1"/>
    </row>
    <row r="84" spans="2:11" ht="78.75" customHeight="1" x14ac:dyDescent="0.25">
      <c r="B84" s="9"/>
      <c r="C84" s="9"/>
      <c r="D84" s="69"/>
      <c r="E84" s="69"/>
      <c r="F84" s="69"/>
      <c r="G84" s="69"/>
      <c r="H84" s="69"/>
    </row>
    <row r="85" spans="2:11" x14ac:dyDescent="0.25">
      <c r="B85" s="9"/>
      <c r="D85" s="69"/>
      <c r="E85" s="69"/>
      <c r="F85" s="69"/>
      <c r="G85" s="69"/>
      <c r="H85" s="69"/>
      <c r="I85" s="144"/>
      <c r="J85" s="69"/>
      <c r="K85" s="9"/>
    </row>
    <row r="86" spans="2:11" x14ac:dyDescent="0.25">
      <c r="D86" s="69"/>
      <c r="E86" s="69"/>
      <c r="F86" s="69"/>
      <c r="G86" s="69"/>
      <c r="H86" s="69"/>
      <c r="I86" s="69"/>
    </row>
    <row r="90" spans="2:11" s="9" customFormat="1" ht="20.100000000000001" customHeight="1" x14ac:dyDescent="0.25">
      <c r="B90" s="1"/>
      <c r="C90" s="1"/>
      <c r="D90" s="2"/>
      <c r="E90" s="2"/>
      <c r="F90" s="2"/>
      <c r="G90" s="2"/>
      <c r="H90" s="2"/>
      <c r="I90" s="2"/>
      <c r="J90" s="2"/>
      <c r="K90" s="1"/>
    </row>
    <row r="91" spans="2:11" s="9" customFormat="1" ht="20.100000000000001" customHeight="1" x14ac:dyDescent="0.25">
      <c r="B91" s="1"/>
      <c r="C91" s="1"/>
      <c r="D91" s="2"/>
      <c r="E91" s="2"/>
      <c r="F91" s="2"/>
      <c r="G91" s="2"/>
      <c r="H91" s="2"/>
      <c r="I91" s="2"/>
      <c r="J91" s="2"/>
      <c r="K91" s="1"/>
    </row>
    <row r="92" spans="2:11" s="9" customFormat="1" ht="20.100000000000001" customHeight="1" x14ac:dyDescent="0.25">
      <c r="B92" s="1"/>
      <c r="C92" s="1"/>
      <c r="D92" s="2"/>
      <c r="E92" s="2"/>
      <c r="F92" s="2"/>
      <c r="G92" s="2"/>
      <c r="H92" s="2"/>
      <c r="I92" s="2"/>
      <c r="J92" s="2"/>
      <c r="K92" s="1"/>
    </row>
    <row r="93" spans="2:11" s="9" customFormat="1" ht="20.100000000000001" customHeight="1" x14ac:dyDescent="0.25">
      <c r="B93" s="1"/>
      <c r="C93" s="1"/>
      <c r="D93" s="2"/>
      <c r="E93" s="2"/>
      <c r="F93" s="2"/>
      <c r="G93" s="2"/>
      <c r="H93" s="2"/>
      <c r="I93" s="2"/>
      <c r="J93" s="2"/>
      <c r="K93" s="1"/>
    </row>
    <row r="94" spans="2:11" s="9" customFormat="1" ht="20.100000000000001" customHeight="1" x14ac:dyDescent="0.25">
      <c r="B94" s="1"/>
      <c r="C94" s="1"/>
      <c r="D94" s="2"/>
      <c r="E94" s="2"/>
      <c r="F94" s="2"/>
      <c r="G94" s="2"/>
      <c r="H94" s="2"/>
      <c r="I94" s="2"/>
      <c r="J94" s="2"/>
      <c r="K94" s="1"/>
    </row>
    <row r="98" spans="2:10" ht="15.75" x14ac:dyDescent="0.25">
      <c r="C98" s="148"/>
    </row>
    <row r="99" spans="2:10" ht="15.75" x14ac:dyDescent="0.25">
      <c r="B99" s="148"/>
      <c r="J99" s="149"/>
    </row>
    <row r="100" spans="2:10" ht="20.100000000000001" customHeight="1" x14ac:dyDescent="0.25">
      <c r="D100" s="149"/>
      <c r="E100" s="149"/>
      <c r="F100" s="149"/>
      <c r="G100" s="149"/>
      <c r="H100" s="149"/>
      <c r="I100" s="149"/>
    </row>
    <row r="101" spans="2:10" ht="20.100000000000001" customHeight="1" x14ac:dyDescent="0.25"/>
    <row r="102" spans="2:10" ht="20.100000000000001" customHeight="1" x14ac:dyDescent="0.25"/>
    <row r="103" spans="2:10" ht="20.100000000000001" customHeight="1" x14ac:dyDescent="0.25"/>
    <row r="104" spans="2:10" ht="20.100000000000001" customHeight="1" x14ac:dyDescent="0.25"/>
    <row r="105" spans="2:10" ht="75" customHeight="1" x14ac:dyDescent="0.25"/>
  </sheetData>
  <sheetProtection sheet="1" formatCells="0" formatColumns="0" formatRows="0" insertColumns="0" insertRows="0" insertHyperlinks="0" sort="0" autoFilter="0" pivotTables="0"/>
  <mergeCells count="49">
    <mergeCell ref="J40:J42"/>
    <mergeCell ref="J43:J45"/>
    <mergeCell ref="J46:J48"/>
    <mergeCell ref="J49:J51"/>
    <mergeCell ref="B9:J9"/>
    <mergeCell ref="B11:J11"/>
    <mergeCell ref="B12:J12"/>
    <mergeCell ref="B14:B15"/>
    <mergeCell ref="C14:C15"/>
    <mergeCell ref="D14:D15"/>
    <mergeCell ref="E14:E15"/>
    <mergeCell ref="F14:I14"/>
    <mergeCell ref="K16:K35"/>
    <mergeCell ref="C36:D36"/>
    <mergeCell ref="K36:M36"/>
    <mergeCell ref="F37:H37"/>
    <mergeCell ref="F38:H38"/>
    <mergeCell ref="J16:J25"/>
    <mergeCell ref="J26:J35"/>
    <mergeCell ref="J37:J39"/>
    <mergeCell ref="F39:H39"/>
    <mergeCell ref="F40:H40"/>
    <mergeCell ref="F41:H41"/>
    <mergeCell ref="F42:H42"/>
    <mergeCell ref="F43:H43"/>
    <mergeCell ref="F44:H44"/>
    <mergeCell ref="F45:H45"/>
    <mergeCell ref="F46:H46"/>
    <mergeCell ref="F47:H47"/>
    <mergeCell ref="F48:H48"/>
    <mergeCell ref="F49:H49"/>
    <mergeCell ref="F50:H50"/>
    <mergeCell ref="F51:H51"/>
    <mergeCell ref="K52:M52"/>
    <mergeCell ref="K53:M53"/>
    <mergeCell ref="B56:H56"/>
    <mergeCell ref="K56:N56"/>
    <mergeCell ref="B57:H57"/>
    <mergeCell ref="B64:D64"/>
    <mergeCell ref="B66:B67"/>
    <mergeCell ref="C66:C67"/>
    <mergeCell ref="D66:G66"/>
    <mergeCell ref="D72:E72"/>
    <mergeCell ref="B75:J79"/>
    <mergeCell ref="B68:B71"/>
    <mergeCell ref="C70:C71"/>
    <mergeCell ref="D70:G70"/>
    <mergeCell ref="I70:I71"/>
    <mergeCell ref="D71:G71"/>
  </mergeCells>
  <conditionalFormatting sqref="C60">
    <cfRule type="cellIs" dxfId="37" priority="2" operator="greaterThan">
      <formula>$J$57</formula>
    </cfRule>
  </conditionalFormatting>
  <conditionalFormatting sqref="D73:E73">
    <cfRule type="cellIs" dxfId="36" priority="3" operator="equal">
      <formula>0.5</formula>
    </cfRule>
    <cfRule type="cellIs" dxfId="35" priority="4" operator="lessThan">
      <formula>0.5</formula>
    </cfRule>
    <cfRule type="cellIs" dxfId="34" priority="5" operator="greaterThan">
      <formula>0.5</formula>
    </cfRule>
  </conditionalFormatting>
  <conditionalFormatting sqref="E60">
    <cfRule type="cellIs" dxfId="33" priority="6" operator="greaterThan">
      <formula>$J$57</formula>
    </cfRule>
  </conditionalFormatting>
  <conditionalFormatting sqref="F74:H74">
    <cfRule type="cellIs" dxfId="32" priority="7" operator="lessThan">
      <formula>0</formula>
    </cfRule>
  </conditionalFormatting>
  <conditionalFormatting sqref="G72">
    <cfRule type="cellIs" dxfId="31" priority="8" operator="equal">
      <formula>0</formula>
    </cfRule>
    <cfRule type="cellIs" dxfId="30" priority="9" operator="equal">
      <formula>1</formula>
    </cfRule>
  </conditionalFormatting>
  <conditionalFormatting sqref="G73">
    <cfRule type="cellIs" dxfId="29" priority="10" operator="greaterThan">
      <formula>0</formula>
    </cfRule>
    <cfRule type="cellIs" dxfId="28" priority="11" operator="lessThan">
      <formula>0</formula>
    </cfRule>
  </conditionalFormatting>
  <conditionalFormatting sqref="J56">
    <cfRule type="cellIs" dxfId="27" priority="12" operator="greaterThan">
      <formula>60000</formula>
    </cfRule>
  </conditionalFormatting>
  <conditionalFormatting sqref="J58 I59">
    <cfRule type="cellIs" dxfId="26" priority="13" operator="greaterThan">
      <formula>0</formula>
    </cfRule>
  </conditionalFormatting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3:AMJ105"/>
  <sheetViews>
    <sheetView showGridLines="0" topLeftCell="A52" zoomScale="60" zoomScaleNormal="60" workbookViewId="0">
      <selection activeCell="C95" sqref="C95"/>
    </sheetView>
  </sheetViews>
  <sheetFormatPr defaultColWidth="8.85546875" defaultRowHeight="15" x14ac:dyDescent="0.25"/>
  <cols>
    <col min="1" max="1" width="8.85546875" style="1"/>
    <col min="2" max="2" width="21.28515625" style="1" customWidth="1"/>
    <col min="3" max="3" width="25.5703125" style="1" customWidth="1"/>
    <col min="4" max="4" width="80.85546875" style="2" customWidth="1"/>
    <col min="5" max="5" width="58.140625" style="2" customWidth="1"/>
    <col min="6" max="6" width="35.5703125" style="2" customWidth="1"/>
    <col min="7" max="7" width="29.42578125" style="2" customWidth="1"/>
    <col min="8" max="8" width="30.7109375" style="2" customWidth="1"/>
    <col min="9" max="9" width="34" style="2" customWidth="1"/>
    <col min="10" max="10" width="24" style="1" customWidth="1"/>
    <col min="11" max="11" width="8.85546875" style="1"/>
    <col min="12" max="12" width="27" style="1" customWidth="1"/>
    <col min="13" max="13" width="15.85546875" style="1" customWidth="1"/>
    <col min="14" max="1024" width="8.85546875" style="1"/>
  </cols>
  <sheetData>
    <row r="3" spans="2:12" x14ac:dyDescent="0.25">
      <c r="H3" s="1"/>
      <c r="I3" s="1"/>
    </row>
    <row r="4" spans="2:12" x14ac:dyDescent="0.25">
      <c r="H4" s="1"/>
      <c r="I4" s="1"/>
    </row>
    <row r="5" spans="2:12" x14ac:dyDescent="0.25">
      <c r="H5" s="1"/>
      <c r="I5" s="1"/>
    </row>
    <row r="6" spans="2:12" x14ac:dyDescent="0.25">
      <c r="H6" s="1"/>
      <c r="I6" s="1"/>
    </row>
    <row r="7" spans="2:12" x14ac:dyDescent="0.25">
      <c r="H7" s="1"/>
      <c r="I7" s="1"/>
    </row>
    <row r="8" spans="2:12" x14ac:dyDescent="0.25">
      <c r="H8" s="1"/>
      <c r="I8" s="1"/>
    </row>
    <row r="9" spans="2:12" s="1" customFormat="1" ht="151.5" customHeight="1" x14ac:dyDescent="0.25">
      <c r="B9" s="291" t="s">
        <v>64</v>
      </c>
      <c r="C9" s="291"/>
      <c r="D9" s="291"/>
      <c r="E9" s="291"/>
      <c r="F9" s="291"/>
      <c r="G9" s="291"/>
      <c r="H9" s="291"/>
      <c r="I9" s="291"/>
    </row>
    <row r="11" spans="2:12" ht="26.25" x14ac:dyDescent="0.25">
      <c r="B11" s="292" t="s">
        <v>1</v>
      </c>
      <c r="C11" s="292"/>
      <c r="D11" s="292"/>
      <c r="E11" s="292"/>
      <c r="F11" s="292"/>
      <c r="G11" s="292"/>
      <c r="H11" s="292"/>
      <c r="I11" s="292"/>
      <c r="J11" s="3"/>
      <c r="K11" s="3"/>
      <c r="L11" s="3"/>
    </row>
    <row r="12" spans="2:12" ht="26.25" x14ac:dyDescent="0.25">
      <c r="B12" s="292" t="s">
        <v>2</v>
      </c>
      <c r="C12" s="292"/>
      <c r="D12" s="292"/>
      <c r="E12" s="292"/>
      <c r="F12" s="292"/>
      <c r="G12" s="292"/>
      <c r="H12" s="292"/>
      <c r="I12" s="292"/>
      <c r="J12" s="3"/>
      <c r="K12" s="3"/>
      <c r="L12" s="3"/>
    </row>
    <row r="14" spans="2:12" ht="72.75" customHeight="1" x14ac:dyDescent="0.25">
      <c r="B14" s="293" t="s">
        <v>3</v>
      </c>
      <c r="C14" s="277" t="s">
        <v>4</v>
      </c>
      <c r="D14" s="294" t="s">
        <v>5</v>
      </c>
      <c r="E14" s="295" t="s">
        <v>6</v>
      </c>
      <c r="F14" s="296" t="s">
        <v>7</v>
      </c>
      <c r="G14" s="296"/>
      <c r="H14" s="296"/>
      <c r="I14" s="296"/>
      <c r="J14" s="6" t="s">
        <v>8</v>
      </c>
    </row>
    <row r="15" spans="2:12" ht="109.5" customHeight="1" thickBot="1" x14ac:dyDescent="0.3">
      <c r="B15" s="293"/>
      <c r="C15" s="277"/>
      <c r="D15" s="294"/>
      <c r="E15" s="295"/>
      <c r="F15" s="5" t="s">
        <v>65</v>
      </c>
      <c r="G15" s="5" t="s">
        <v>10</v>
      </c>
      <c r="H15" s="5" t="s">
        <v>11</v>
      </c>
      <c r="I15" s="5" t="s">
        <v>12</v>
      </c>
      <c r="J15" s="7" t="s">
        <v>13</v>
      </c>
    </row>
    <row r="16" spans="2:12" s="9" customFormat="1" ht="35.25" customHeight="1" x14ac:dyDescent="0.25">
      <c r="B16" s="10"/>
      <c r="C16" s="11"/>
      <c r="D16" s="348" t="s">
        <v>15</v>
      </c>
      <c r="E16" s="151"/>
      <c r="F16" s="152" t="s">
        <v>14</v>
      </c>
      <c r="G16" s="153"/>
      <c r="H16" s="154"/>
      <c r="I16" s="351"/>
      <c r="J16" s="341">
        <f>SUM(I16:I25)</f>
        <v>0</v>
      </c>
    </row>
    <row r="17" spans="2:10" s="9" customFormat="1" ht="35.25" customHeight="1" x14ac:dyDescent="0.25">
      <c r="B17" s="18"/>
      <c r="C17" s="19"/>
      <c r="D17" s="347"/>
      <c r="E17" s="157"/>
      <c r="F17" s="342" t="s">
        <v>27</v>
      </c>
      <c r="G17" s="343"/>
      <c r="H17" s="344"/>
      <c r="I17" s="350">
        <f t="shared" ref="I16:I35" si="0">(G17*H17)</f>
        <v>0</v>
      </c>
      <c r="J17" s="333"/>
    </row>
    <row r="18" spans="2:10" s="9" customFormat="1" ht="35.25" customHeight="1" x14ac:dyDescent="0.25">
      <c r="B18" s="18"/>
      <c r="C18" s="19"/>
      <c r="D18" s="347"/>
      <c r="E18" s="157"/>
      <c r="F18" s="342" t="s">
        <v>20</v>
      </c>
      <c r="G18" s="343"/>
      <c r="H18" s="344"/>
      <c r="I18" s="350">
        <f t="shared" si="0"/>
        <v>0</v>
      </c>
      <c r="J18" s="333"/>
    </row>
    <row r="19" spans="2:10" s="9" customFormat="1" ht="35.25" customHeight="1" x14ac:dyDescent="0.25">
      <c r="B19" s="18"/>
      <c r="C19" s="19"/>
      <c r="D19" s="347"/>
      <c r="E19" s="157"/>
      <c r="F19" s="342" t="s">
        <v>105</v>
      </c>
      <c r="G19" s="343"/>
      <c r="H19" s="344"/>
      <c r="I19" s="350">
        <f t="shared" si="0"/>
        <v>0</v>
      </c>
      <c r="J19" s="333"/>
    </row>
    <row r="20" spans="2:10" s="9" customFormat="1" ht="35.25" customHeight="1" x14ac:dyDescent="0.25">
      <c r="B20" s="18"/>
      <c r="C20" s="19"/>
      <c r="D20" s="347"/>
      <c r="E20" s="157"/>
      <c r="F20" s="342" t="s">
        <v>106</v>
      </c>
      <c r="G20" s="343"/>
      <c r="H20" s="344"/>
      <c r="I20" s="350">
        <f t="shared" si="0"/>
        <v>0</v>
      </c>
      <c r="J20" s="333"/>
    </row>
    <row r="21" spans="2:10" s="9" customFormat="1" ht="35.25" customHeight="1" x14ac:dyDescent="0.25">
      <c r="B21" s="18"/>
      <c r="C21" s="19"/>
      <c r="D21" s="347"/>
      <c r="E21" s="157"/>
      <c r="F21" s="342" t="s">
        <v>107</v>
      </c>
      <c r="G21" s="343"/>
      <c r="H21" s="344"/>
      <c r="I21" s="350">
        <f t="shared" si="0"/>
        <v>0</v>
      </c>
      <c r="J21" s="333"/>
    </row>
    <row r="22" spans="2:10" s="9" customFormat="1" ht="35.25" customHeight="1" x14ac:dyDescent="0.25">
      <c r="B22" s="18"/>
      <c r="C22" s="19"/>
      <c r="D22" s="347"/>
      <c r="E22" s="157"/>
      <c r="F22" s="342" t="s">
        <v>108</v>
      </c>
      <c r="G22" s="343"/>
      <c r="H22" s="344"/>
      <c r="I22" s="350">
        <f t="shared" si="0"/>
        <v>0</v>
      </c>
      <c r="J22" s="333"/>
    </row>
    <row r="23" spans="2:10" s="9" customFormat="1" ht="35.25" customHeight="1" x14ac:dyDescent="0.25">
      <c r="B23" s="18"/>
      <c r="C23" s="19"/>
      <c r="D23" s="347"/>
      <c r="E23" s="157"/>
      <c r="F23" s="342" t="s">
        <v>109</v>
      </c>
      <c r="G23" s="343"/>
      <c r="H23" s="344"/>
      <c r="I23" s="350">
        <f t="shared" si="0"/>
        <v>0</v>
      </c>
      <c r="J23" s="333"/>
    </row>
    <row r="24" spans="2:10" s="9" customFormat="1" ht="39" customHeight="1" x14ac:dyDescent="0.25">
      <c r="B24" s="18"/>
      <c r="C24" s="19"/>
      <c r="D24" s="347"/>
      <c r="E24" s="157"/>
      <c r="F24" s="158" t="s">
        <v>110</v>
      </c>
      <c r="G24" s="159"/>
      <c r="H24" s="160"/>
      <c r="I24" s="350">
        <f t="shared" si="0"/>
        <v>0</v>
      </c>
      <c r="J24" s="333"/>
    </row>
    <row r="25" spans="2:10" s="9" customFormat="1" ht="39" customHeight="1" thickBot="1" x14ac:dyDescent="0.3">
      <c r="B25" s="18"/>
      <c r="C25" s="19"/>
      <c r="D25" s="349"/>
      <c r="E25" s="164"/>
      <c r="F25" s="352" t="s">
        <v>111</v>
      </c>
      <c r="G25" s="353"/>
      <c r="H25" s="354"/>
      <c r="I25" s="355">
        <f t="shared" si="0"/>
        <v>0</v>
      </c>
      <c r="J25" s="360"/>
    </row>
    <row r="26" spans="2:10" s="9" customFormat="1" ht="38.25" customHeight="1" x14ac:dyDescent="0.25">
      <c r="B26" s="30">
        <v>1</v>
      </c>
      <c r="C26" s="19" t="s">
        <v>18</v>
      </c>
      <c r="D26" s="356" t="s">
        <v>19</v>
      </c>
      <c r="E26" s="357"/>
      <c r="F26" s="152" t="s">
        <v>14</v>
      </c>
      <c r="G26" s="32"/>
      <c r="H26" s="31"/>
      <c r="I26" s="329">
        <f t="shared" si="0"/>
        <v>0</v>
      </c>
      <c r="J26" s="325">
        <f>SUM(I26:I35)</f>
        <v>0</v>
      </c>
    </row>
    <row r="27" spans="2:10" s="9" customFormat="1" ht="38.25" customHeight="1" x14ac:dyDescent="0.25">
      <c r="B27" s="30"/>
      <c r="C27" s="19"/>
      <c r="D27" s="356"/>
      <c r="E27" s="358"/>
      <c r="F27" s="342" t="s">
        <v>27</v>
      </c>
      <c r="G27" s="345"/>
      <c r="H27" s="346"/>
      <c r="I27" s="130">
        <f t="shared" si="0"/>
        <v>0</v>
      </c>
      <c r="J27" s="326"/>
    </row>
    <row r="28" spans="2:10" s="9" customFormat="1" ht="38.25" customHeight="1" x14ac:dyDescent="0.25">
      <c r="B28" s="30"/>
      <c r="C28" s="19"/>
      <c r="D28" s="356"/>
      <c r="E28" s="358"/>
      <c r="F28" s="342" t="s">
        <v>20</v>
      </c>
      <c r="G28" s="345"/>
      <c r="H28" s="346"/>
      <c r="I28" s="130">
        <f t="shared" si="0"/>
        <v>0</v>
      </c>
      <c r="J28" s="326"/>
    </row>
    <row r="29" spans="2:10" s="9" customFormat="1" ht="38.25" customHeight="1" x14ac:dyDescent="0.25">
      <c r="B29" s="30"/>
      <c r="C29" s="19"/>
      <c r="D29" s="356"/>
      <c r="E29" s="358"/>
      <c r="F29" s="342" t="s">
        <v>105</v>
      </c>
      <c r="G29" s="345"/>
      <c r="H29" s="346"/>
      <c r="I29" s="130">
        <f t="shared" si="0"/>
        <v>0</v>
      </c>
      <c r="J29" s="326"/>
    </row>
    <row r="30" spans="2:10" s="9" customFormat="1" ht="38.25" customHeight="1" x14ac:dyDescent="0.25">
      <c r="B30" s="30"/>
      <c r="C30" s="19"/>
      <c r="D30" s="356"/>
      <c r="E30" s="358"/>
      <c r="F30" s="342" t="s">
        <v>106</v>
      </c>
      <c r="G30" s="345"/>
      <c r="H30" s="346"/>
      <c r="I30" s="130">
        <f t="shared" si="0"/>
        <v>0</v>
      </c>
      <c r="J30" s="326"/>
    </row>
    <row r="31" spans="2:10" s="9" customFormat="1" ht="38.25" customHeight="1" x14ac:dyDescent="0.25">
      <c r="B31" s="30"/>
      <c r="C31" s="19"/>
      <c r="D31" s="356"/>
      <c r="E31" s="358"/>
      <c r="F31" s="342" t="s">
        <v>107</v>
      </c>
      <c r="G31" s="345"/>
      <c r="H31" s="346"/>
      <c r="I31" s="130">
        <f t="shared" si="0"/>
        <v>0</v>
      </c>
      <c r="J31" s="326"/>
    </row>
    <row r="32" spans="2:10" s="9" customFormat="1" ht="38.25" customHeight="1" x14ac:dyDescent="0.25">
      <c r="B32" s="30"/>
      <c r="C32" s="19"/>
      <c r="D32" s="356"/>
      <c r="E32" s="358"/>
      <c r="F32" s="342" t="s">
        <v>108</v>
      </c>
      <c r="G32" s="345"/>
      <c r="H32" s="346"/>
      <c r="I32" s="130">
        <f t="shared" si="0"/>
        <v>0</v>
      </c>
      <c r="J32" s="326"/>
    </row>
    <row r="33" spans="2:14" s="9" customFormat="1" ht="38.25" customHeight="1" x14ac:dyDescent="0.25">
      <c r="B33" s="30"/>
      <c r="C33" s="19"/>
      <c r="D33" s="356"/>
      <c r="E33" s="358"/>
      <c r="F33" s="342" t="s">
        <v>109</v>
      </c>
      <c r="G33" s="345"/>
      <c r="H33" s="346"/>
      <c r="I33" s="130">
        <f t="shared" si="0"/>
        <v>0</v>
      </c>
      <c r="J33" s="326"/>
    </row>
    <row r="34" spans="2:14" s="9" customFormat="1" ht="38.25" customHeight="1" x14ac:dyDescent="0.25">
      <c r="B34" s="30"/>
      <c r="C34" s="19"/>
      <c r="D34" s="356"/>
      <c r="E34" s="358"/>
      <c r="F34" s="158" t="s">
        <v>110</v>
      </c>
      <c r="G34" s="345"/>
      <c r="H34" s="346"/>
      <c r="I34" s="130">
        <f t="shared" si="0"/>
        <v>0</v>
      </c>
      <c r="J34" s="326"/>
    </row>
    <row r="35" spans="2:14" s="9" customFormat="1" ht="45" customHeight="1" thickBot="1" x14ac:dyDescent="0.3">
      <c r="B35" s="18"/>
      <c r="C35" s="19"/>
      <c r="D35" s="356"/>
      <c r="E35" s="359"/>
      <c r="F35" s="352" t="s">
        <v>111</v>
      </c>
      <c r="G35" s="28"/>
      <c r="H35" s="29"/>
      <c r="I35" s="330">
        <f t="shared" si="0"/>
        <v>0</v>
      </c>
      <c r="J35" s="327"/>
    </row>
    <row r="36" spans="2:14" s="9" customFormat="1" ht="24.95" customHeight="1" thickBot="1" x14ac:dyDescent="0.3">
      <c r="B36" s="36"/>
      <c r="C36" s="165"/>
      <c r="D36" s="166" t="s">
        <v>21</v>
      </c>
      <c r="E36" s="167"/>
      <c r="F36" s="38"/>
      <c r="G36" s="38"/>
      <c r="H36" s="38"/>
      <c r="I36" s="39">
        <f>SUM(I16:I35)</f>
        <v>0</v>
      </c>
      <c r="J36" s="40">
        <f>SUM(J16:J35)</f>
        <v>0</v>
      </c>
      <c r="K36" s="307" t="s">
        <v>22</v>
      </c>
      <c r="L36" s="307"/>
      <c r="M36" s="307"/>
      <c r="N36" s="307"/>
    </row>
    <row r="37" spans="2:14" s="9" customFormat="1" ht="30" customHeight="1" x14ac:dyDescent="0.25">
      <c r="B37" s="10"/>
      <c r="C37" s="11"/>
      <c r="D37" s="168"/>
      <c r="E37" s="301"/>
      <c r="F37" s="278" t="s">
        <v>23</v>
      </c>
      <c r="G37" s="278"/>
      <c r="H37" s="278"/>
      <c r="I37" s="169"/>
      <c r="J37" s="306"/>
    </row>
    <row r="38" spans="2:14" s="9" customFormat="1" ht="33.75" customHeight="1" x14ac:dyDescent="0.25">
      <c r="B38" s="18"/>
      <c r="C38" s="19"/>
      <c r="D38" s="170" t="s">
        <v>24</v>
      </c>
      <c r="E38" s="301" t="s">
        <v>27</v>
      </c>
      <c r="F38" s="279" t="s">
        <v>27</v>
      </c>
      <c r="G38" s="279"/>
      <c r="H38" s="279"/>
      <c r="I38" s="171"/>
      <c r="J38" s="306"/>
    </row>
    <row r="39" spans="2:14" s="9" customFormat="1" ht="30.75" customHeight="1" x14ac:dyDescent="0.25">
      <c r="B39" s="18"/>
      <c r="C39" s="19"/>
      <c r="D39" s="172"/>
      <c r="E39" s="301" t="s">
        <v>20</v>
      </c>
      <c r="F39" s="280" t="s">
        <v>20</v>
      </c>
      <c r="G39" s="280"/>
      <c r="H39" s="280"/>
      <c r="I39" s="173"/>
      <c r="J39" s="306"/>
    </row>
    <row r="40" spans="2:14" s="9" customFormat="1" ht="33" customHeight="1" x14ac:dyDescent="0.25">
      <c r="B40" s="18"/>
      <c r="C40" s="19"/>
      <c r="D40" s="174"/>
      <c r="E40" s="301"/>
      <c r="F40" s="285" t="s">
        <v>23</v>
      </c>
      <c r="G40" s="285"/>
      <c r="H40" s="285"/>
      <c r="I40" s="175"/>
      <c r="J40" s="306"/>
    </row>
    <row r="41" spans="2:14" s="9" customFormat="1" ht="32.25" customHeight="1" thickBot="1" x14ac:dyDescent="0.3">
      <c r="B41" s="18"/>
      <c r="C41" s="19"/>
      <c r="D41" s="176" t="s">
        <v>26</v>
      </c>
      <c r="E41" s="301" t="s">
        <v>27</v>
      </c>
      <c r="F41" s="272" t="s">
        <v>27</v>
      </c>
      <c r="G41" s="272"/>
      <c r="H41" s="272"/>
      <c r="I41" s="177"/>
      <c r="J41" s="306"/>
    </row>
    <row r="42" spans="2:14" s="9" customFormat="1" ht="35.25" customHeight="1" thickBot="1" x14ac:dyDescent="0.3">
      <c r="B42" s="18"/>
      <c r="C42" s="19"/>
      <c r="D42" s="178"/>
      <c r="E42" s="301" t="s">
        <v>20</v>
      </c>
      <c r="F42" s="286" t="s">
        <v>20</v>
      </c>
      <c r="G42" s="286"/>
      <c r="H42" s="286"/>
      <c r="I42" s="179"/>
      <c r="J42" s="306"/>
    </row>
    <row r="43" spans="2:14" s="9" customFormat="1" ht="30" customHeight="1" x14ac:dyDescent="0.25">
      <c r="B43" s="18"/>
      <c r="C43" s="19"/>
      <c r="D43" s="180"/>
      <c r="E43" s="301"/>
      <c r="F43" s="305" t="s">
        <v>14</v>
      </c>
      <c r="G43" s="305"/>
      <c r="H43" s="305"/>
      <c r="I43" s="169"/>
      <c r="J43" s="304"/>
    </row>
    <row r="44" spans="2:14" s="9" customFormat="1" ht="45.75" customHeight="1" x14ac:dyDescent="0.25">
      <c r="B44" s="30">
        <v>2</v>
      </c>
      <c r="C44" s="19" t="s">
        <v>66</v>
      </c>
      <c r="D44" s="170" t="s">
        <v>28</v>
      </c>
      <c r="E44" s="301"/>
      <c r="F44" s="279" t="s">
        <v>27</v>
      </c>
      <c r="G44" s="279"/>
      <c r="H44" s="279"/>
      <c r="I44" s="171"/>
      <c r="J44" s="304"/>
    </row>
    <row r="45" spans="2:14" s="9" customFormat="1" ht="28.5" customHeight="1" x14ac:dyDescent="0.25">
      <c r="B45" s="18"/>
      <c r="C45" s="19"/>
      <c r="D45" s="172"/>
      <c r="E45" s="301"/>
      <c r="F45" s="280" t="s">
        <v>20</v>
      </c>
      <c r="G45" s="280"/>
      <c r="H45" s="280"/>
      <c r="I45" s="173"/>
      <c r="J45" s="304"/>
    </row>
    <row r="46" spans="2:14" s="9" customFormat="1" ht="28.5" customHeight="1" x14ac:dyDescent="0.25">
      <c r="B46" s="18"/>
      <c r="C46" s="19"/>
      <c r="D46" s="12"/>
      <c r="E46" s="303"/>
      <c r="F46" s="285" t="s">
        <v>23</v>
      </c>
      <c r="G46" s="285"/>
      <c r="H46" s="285"/>
      <c r="I46" s="181"/>
      <c r="J46" s="304"/>
    </row>
    <row r="47" spans="2:14" s="9" customFormat="1" ht="32.25" customHeight="1" x14ac:dyDescent="0.25">
      <c r="B47" s="18"/>
      <c r="C47" s="19"/>
      <c r="D47" s="20" t="s">
        <v>30</v>
      </c>
      <c r="E47" s="303" t="s">
        <v>27</v>
      </c>
      <c r="F47" s="272" t="s">
        <v>16</v>
      </c>
      <c r="G47" s="272"/>
      <c r="H47" s="272"/>
      <c r="I47" s="177"/>
      <c r="J47" s="304"/>
    </row>
    <row r="48" spans="2:14" s="9" customFormat="1" ht="30.75" customHeight="1" x14ac:dyDescent="0.25">
      <c r="B48" s="18"/>
      <c r="C48" s="19"/>
      <c r="D48" s="26"/>
      <c r="E48" s="303" t="s">
        <v>20</v>
      </c>
      <c r="F48" s="286" t="s">
        <v>20</v>
      </c>
      <c r="G48" s="286"/>
      <c r="H48" s="286"/>
      <c r="I48" s="179"/>
      <c r="J48" s="304"/>
    </row>
    <row r="49" spans="2:15" s="9" customFormat="1" ht="34.5" customHeight="1" x14ac:dyDescent="0.25">
      <c r="B49" s="18"/>
      <c r="C49" s="19"/>
      <c r="D49" s="150"/>
      <c r="E49" s="301"/>
      <c r="F49" s="278" t="s">
        <v>14</v>
      </c>
      <c r="G49" s="278"/>
      <c r="H49" s="278"/>
      <c r="I49" s="169"/>
      <c r="J49" s="302"/>
    </row>
    <row r="50" spans="2:15" s="9" customFormat="1" ht="60.75" customHeight="1" x14ac:dyDescent="0.25">
      <c r="B50" s="18"/>
      <c r="C50" s="19"/>
      <c r="D50" s="156" t="s">
        <v>32</v>
      </c>
      <c r="E50" s="301" t="s">
        <v>27</v>
      </c>
      <c r="F50" s="279">
        <v>2</v>
      </c>
      <c r="G50" s="279"/>
      <c r="H50" s="279"/>
      <c r="I50" s="171"/>
      <c r="J50" s="302"/>
    </row>
    <row r="51" spans="2:15" s="9" customFormat="1" ht="36.75" customHeight="1" x14ac:dyDescent="0.25">
      <c r="B51" s="18"/>
      <c r="C51" s="19"/>
      <c r="D51" s="182"/>
      <c r="E51" s="301" t="s">
        <v>20</v>
      </c>
      <c r="F51" s="280" t="s">
        <v>20</v>
      </c>
      <c r="G51" s="280"/>
      <c r="H51" s="280"/>
      <c r="I51" s="183"/>
      <c r="J51" s="302"/>
    </row>
    <row r="52" spans="2:15" s="9" customFormat="1" ht="63.75" customHeight="1" x14ac:dyDescent="0.25">
      <c r="B52" s="18"/>
      <c r="C52" s="184" t="s">
        <v>34</v>
      </c>
      <c r="D52" s="37" t="s">
        <v>67</v>
      </c>
      <c r="E52" s="299"/>
      <c r="F52" s="299"/>
      <c r="G52" s="299"/>
      <c r="H52" s="299"/>
      <c r="I52" s="89">
        <f>SUM(I37:I51)</f>
        <v>0</v>
      </c>
      <c r="J52" s="185">
        <f>J36*0.4</f>
        <v>0</v>
      </c>
      <c r="K52" s="281" t="s">
        <v>68</v>
      </c>
      <c r="L52" s="281"/>
      <c r="M52" s="281"/>
      <c r="N52" s="281"/>
    </row>
    <row r="53" spans="2:15" s="9" customFormat="1" ht="84.75" customHeight="1" x14ac:dyDescent="0.25">
      <c r="B53" s="91">
        <v>3</v>
      </c>
      <c r="C53" s="91" t="s">
        <v>69</v>
      </c>
      <c r="D53" s="92" t="s">
        <v>37</v>
      </c>
      <c r="E53" s="299"/>
      <c r="F53" s="299"/>
      <c r="G53" s="299"/>
      <c r="H53" s="299"/>
      <c r="I53" s="96">
        <f>SUM(I36,I52)</f>
        <v>0</v>
      </c>
      <c r="J53" s="186">
        <f>J52+J36</f>
        <v>0</v>
      </c>
      <c r="K53" s="281" t="s">
        <v>70</v>
      </c>
      <c r="L53" s="281"/>
      <c r="M53" s="281"/>
      <c r="N53" s="281"/>
      <c r="O53" s="187"/>
    </row>
    <row r="54" spans="2:15" s="9" customFormat="1" ht="43.5" customHeight="1" x14ac:dyDescent="0.25">
      <c r="B54" s="98"/>
      <c r="C54" s="99"/>
      <c r="D54" s="100"/>
      <c r="E54" s="100"/>
      <c r="F54" s="100"/>
      <c r="G54" s="100"/>
      <c r="H54" s="101"/>
      <c r="I54" s="102"/>
      <c r="J54" s="187"/>
      <c r="K54" s="187"/>
      <c r="L54" s="187"/>
      <c r="M54" s="187"/>
      <c r="N54" s="187"/>
    </row>
    <row r="55" spans="2:15" s="9" customFormat="1" ht="24.75" customHeight="1" x14ac:dyDescent="0.25">
      <c r="B55" s="98"/>
      <c r="C55" s="103"/>
      <c r="D55" s="100"/>
      <c r="E55" s="100"/>
      <c r="F55" s="100"/>
      <c r="G55" s="100"/>
      <c r="H55" s="101"/>
      <c r="I55" s="102"/>
    </row>
    <row r="56" spans="2:15" s="9" customFormat="1" ht="93.75" customHeight="1" x14ac:dyDescent="0.25">
      <c r="B56" s="274" t="s">
        <v>39</v>
      </c>
      <c r="C56" s="274"/>
      <c r="D56" s="274"/>
      <c r="E56" s="274"/>
      <c r="F56" s="188"/>
      <c r="G56" s="188"/>
      <c r="H56" s="361">
        <v>0.9</v>
      </c>
      <c r="I56" s="111">
        <f>J53*H56</f>
        <v>0</v>
      </c>
      <c r="J56" s="300" t="s">
        <v>40</v>
      </c>
      <c r="K56" s="300"/>
      <c r="L56" s="300"/>
      <c r="M56" s="300"/>
      <c r="N56" s="189"/>
    </row>
    <row r="57" spans="2:15" s="9" customFormat="1" ht="93.75" customHeight="1" x14ac:dyDescent="0.25">
      <c r="B57" s="274" t="s">
        <v>71</v>
      </c>
      <c r="C57" s="274"/>
      <c r="D57" s="274"/>
      <c r="E57" s="274"/>
      <c r="F57" s="104"/>
      <c r="G57" s="104"/>
      <c r="H57" s="361">
        <v>0.1</v>
      </c>
      <c r="I57" s="111">
        <f>J53*H57</f>
        <v>0</v>
      </c>
      <c r="J57" s="190">
        <f>I52-J52</f>
        <v>0</v>
      </c>
      <c r="K57" s="108"/>
      <c r="L57" s="108"/>
      <c r="M57" s="189"/>
      <c r="N57" s="189"/>
    </row>
    <row r="58" spans="2:15" s="9" customFormat="1" ht="112.5" customHeight="1" x14ac:dyDescent="0.25">
      <c r="B58" s="109"/>
      <c r="C58" s="103"/>
      <c r="D58" s="103"/>
      <c r="E58" s="103"/>
      <c r="F58" s="103"/>
      <c r="G58" s="103"/>
      <c r="H58" s="191" t="s">
        <v>72</v>
      </c>
      <c r="I58" s="111">
        <f>IF(J57&gt;0,J57,0)</f>
        <v>0</v>
      </c>
      <c r="J58" s="192"/>
      <c r="K58" s="108"/>
      <c r="L58" s="108"/>
      <c r="M58" s="189"/>
      <c r="N58" s="189"/>
    </row>
    <row r="59" spans="2:15" s="9" customFormat="1" ht="88.5" customHeight="1" x14ac:dyDescent="0.25">
      <c r="B59" s="103"/>
      <c r="C59" s="103"/>
      <c r="D59" s="103"/>
      <c r="E59" s="103"/>
      <c r="F59" s="103"/>
      <c r="G59" s="103"/>
      <c r="H59" s="191" t="s">
        <v>73</v>
      </c>
      <c r="I59" s="111">
        <f>IF(J59&gt;0,J59,0)</f>
        <v>0</v>
      </c>
      <c r="J59" s="190">
        <f>I56-60000</f>
        <v>-60000</v>
      </c>
      <c r="K59" s="108"/>
      <c r="L59" s="108"/>
    </row>
    <row r="60" spans="2:15" s="9" customFormat="1" ht="32.25" customHeight="1" x14ac:dyDescent="0.25">
      <c r="B60" s="193" t="s">
        <v>43</v>
      </c>
      <c r="C60" s="194" t="s">
        <v>44</v>
      </c>
      <c r="D60" s="195" t="s">
        <v>45</v>
      </c>
      <c r="E60" s="196">
        <f>D72</f>
        <v>0</v>
      </c>
      <c r="F60" s="197"/>
      <c r="G60" s="103"/>
    </row>
    <row r="61" spans="2:15" s="9" customFormat="1" ht="52.5" customHeight="1" x14ac:dyDescent="0.25">
      <c r="B61" s="198" t="s">
        <v>47</v>
      </c>
      <c r="C61" s="111">
        <f>SUM(I57:I59)</f>
        <v>0</v>
      </c>
      <c r="D61" s="199" t="e">
        <f>C61/$C$63</f>
        <v>#DIV/0!</v>
      </c>
      <c r="E61" s="120">
        <f>D72</f>
        <v>0</v>
      </c>
      <c r="F61" s="197"/>
      <c r="G61" s="200"/>
    </row>
    <row r="62" spans="2:15" s="9" customFormat="1" ht="52.5" customHeight="1" x14ac:dyDescent="0.25">
      <c r="B62" s="201" t="s">
        <v>48</v>
      </c>
      <c r="C62" s="122">
        <f>IF(I56&gt;60000,60000,I56)</f>
        <v>0</v>
      </c>
      <c r="D62" s="199" t="e">
        <f>C62/$C$63</f>
        <v>#DIV/0!</v>
      </c>
      <c r="E62" s="197"/>
      <c r="F62" s="197"/>
      <c r="G62" s="103"/>
      <c r="I62" s="192"/>
    </row>
    <row r="63" spans="2:15" s="9" customFormat="1" ht="52.5" customHeight="1" x14ac:dyDescent="0.25">
      <c r="B63" s="202" t="s">
        <v>49</v>
      </c>
      <c r="C63" s="203">
        <f>SUM(C61:C62)</f>
        <v>0</v>
      </c>
      <c r="D63" s="204" t="e">
        <f>C63/$C$63</f>
        <v>#DIV/0!</v>
      </c>
      <c r="E63" s="103"/>
      <c r="F63" s="103"/>
      <c r="G63" s="103"/>
    </row>
    <row r="64" spans="2:15" s="9" customFormat="1" ht="36" customHeight="1" x14ac:dyDescent="0.25">
      <c r="C64" s="140"/>
      <c r="D64" s="100"/>
      <c r="E64" s="100"/>
      <c r="F64" s="100"/>
      <c r="G64" s="100"/>
      <c r="L64" s="100"/>
    </row>
    <row r="65" spans="2:12" s="9" customFormat="1" ht="56.25" customHeight="1" x14ac:dyDescent="0.25">
      <c r="B65" s="276" t="s">
        <v>50</v>
      </c>
      <c r="C65" s="276"/>
      <c r="D65" s="276"/>
      <c r="E65" s="205"/>
      <c r="F65" s="205"/>
      <c r="G65" s="205"/>
      <c r="L65" s="100"/>
    </row>
    <row r="66" spans="2:12" s="9" customFormat="1" ht="36" customHeight="1" x14ac:dyDescent="0.25">
      <c r="B66" s="277" t="s">
        <v>4</v>
      </c>
      <c r="C66" s="277" t="s">
        <v>5</v>
      </c>
      <c r="D66" s="277" t="s">
        <v>51</v>
      </c>
      <c r="E66" s="277"/>
      <c r="F66" s="277"/>
      <c r="G66" s="277"/>
      <c r="H66" s="4" t="s">
        <v>52</v>
      </c>
      <c r="L66" s="100"/>
    </row>
    <row r="67" spans="2:12" s="9" customFormat="1" ht="36" customHeight="1" x14ac:dyDescent="0.25">
      <c r="B67" s="277"/>
      <c r="C67" s="277"/>
      <c r="D67" s="4" t="s">
        <v>9</v>
      </c>
      <c r="E67" s="4" t="s">
        <v>10</v>
      </c>
      <c r="F67" s="4" t="s">
        <v>11</v>
      </c>
      <c r="G67" s="4" t="s">
        <v>12</v>
      </c>
      <c r="H67" s="4" t="s">
        <v>53</v>
      </c>
      <c r="L67" s="100"/>
    </row>
    <row r="68" spans="2:12" s="9" customFormat="1" ht="59.25" customHeight="1" x14ac:dyDescent="0.25">
      <c r="B68" s="271" t="s">
        <v>54</v>
      </c>
      <c r="C68" s="22" t="s">
        <v>74</v>
      </c>
      <c r="D68" s="22"/>
      <c r="E68" s="129"/>
      <c r="F68" s="22"/>
      <c r="G68" s="130">
        <f>E68*F68</f>
        <v>0</v>
      </c>
      <c r="H68" s="131">
        <f>G68</f>
        <v>0</v>
      </c>
      <c r="L68" s="100"/>
    </row>
    <row r="69" spans="2:12" s="9" customFormat="1" ht="5.25" customHeight="1" x14ac:dyDescent="0.25">
      <c r="B69" s="271"/>
      <c r="C69" s="22"/>
      <c r="D69" s="132"/>
      <c r="E69" s="133"/>
      <c r="F69" s="132"/>
      <c r="G69" s="134"/>
      <c r="H69" s="135"/>
      <c r="L69" s="100"/>
    </row>
    <row r="70" spans="2:12" s="9" customFormat="1" ht="36" customHeight="1" x14ac:dyDescent="0.25">
      <c r="B70" s="271"/>
      <c r="C70" s="272" t="s">
        <v>75</v>
      </c>
      <c r="D70" s="298" t="s">
        <v>14</v>
      </c>
      <c r="E70" s="298"/>
      <c r="F70" s="298"/>
      <c r="G70" s="206"/>
      <c r="H70" s="273">
        <f>SUM(G70:G71)</f>
        <v>0</v>
      </c>
      <c r="L70" s="100"/>
    </row>
    <row r="71" spans="2:12" s="9" customFormat="1" ht="36" customHeight="1" x14ac:dyDescent="0.25">
      <c r="B71" s="271"/>
      <c r="C71" s="272"/>
      <c r="D71" s="298" t="s">
        <v>27</v>
      </c>
      <c r="E71" s="298"/>
      <c r="F71" s="298"/>
      <c r="G71" s="206"/>
      <c r="H71" s="273"/>
      <c r="L71" s="100"/>
    </row>
    <row r="72" spans="2:12" s="9" customFormat="1" ht="36" customHeight="1" x14ac:dyDescent="0.25">
      <c r="B72" s="136"/>
      <c r="C72" s="137" t="s">
        <v>57</v>
      </c>
      <c r="D72" s="207">
        <f>SUM(H68,H70)</f>
        <v>0</v>
      </c>
      <c r="E72" s="137" t="s">
        <v>76</v>
      </c>
      <c r="F72" s="104" t="b">
        <f>IF(D72=C61,TRUE(),FALSE())</f>
        <v>1</v>
      </c>
      <c r="G72" s="103"/>
      <c r="H72" s="116"/>
      <c r="L72" s="100"/>
    </row>
    <row r="73" spans="2:12" s="9" customFormat="1" ht="165.75" customHeight="1" x14ac:dyDescent="0.25">
      <c r="B73" s="136"/>
      <c r="C73" s="137" t="s">
        <v>77</v>
      </c>
      <c r="D73" s="138" t="e">
        <f>H68/C61</f>
        <v>#DIV/0!</v>
      </c>
      <c r="E73" s="137" t="s">
        <v>60</v>
      </c>
      <c r="F73" s="139">
        <f>I57-D72</f>
        <v>0</v>
      </c>
      <c r="G73" s="103"/>
      <c r="H73" s="116"/>
      <c r="L73" s="100"/>
    </row>
    <row r="74" spans="2:12" s="9" customFormat="1" ht="36" customHeight="1" x14ac:dyDescent="0.25">
      <c r="B74" s="109"/>
      <c r="C74" s="140"/>
      <c r="D74" s="100"/>
      <c r="E74" s="100"/>
      <c r="F74" s="100"/>
      <c r="G74" s="100"/>
      <c r="L74" s="100"/>
    </row>
    <row r="75" spans="2:12" s="9" customFormat="1" ht="15.75" customHeight="1" x14ac:dyDescent="0.25">
      <c r="B75" s="297" t="s">
        <v>104</v>
      </c>
      <c r="C75" s="297"/>
      <c r="D75" s="297"/>
      <c r="E75" s="297"/>
      <c r="F75" s="297"/>
      <c r="G75" s="297"/>
      <c r="H75" s="297"/>
      <c r="I75" s="297"/>
      <c r="J75" s="1"/>
    </row>
    <row r="76" spans="2:12" s="9" customFormat="1" ht="35.25" customHeight="1" x14ac:dyDescent="0.25">
      <c r="B76" s="297"/>
      <c r="C76" s="297"/>
      <c r="D76" s="297"/>
      <c r="E76" s="297"/>
      <c r="F76" s="297"/>
      <c r="G76" s="297"/>
      <c r="H76" s="297"/>
      <c r="I76" s="297"/>
      <c r="J76" s="1"/>
    </row>
    <row r="77" spans="2:12" s="9" customFormat="1" ht="15.75" customHeight="1" x14ac:dyDescent="0.25">
      <c r="B77" s="297"/>
      <c r="C77" s="297"/>
      <c r="D77" s="297"/>
      <c r="E77" s="297"/>
      <c r="F77" s="297"/>
      <c r="G77" s="297"/>
      <c r="H77" s="297"/>
      <c r="I77" s="297"/>
      <c r="J77" s="1"/>
    </row>
    <row r="78" spans="2:12" s="9" customFormat="1" ht="55.5" customHeight="1" x14ac:dyDescent="0.25">
      <c r="B78" s="297"/>
      <c r="C78" s="297"/>
      <c r="D78" s="297"/>
      <c r="E78" s="297"/>
      <c r="F78" s="297"/>
      <c r="G78" s="297"/>
      <c r="H78" s="297"/>
      <c r="I78" s="297"/>
    </row>
    <row r="79" spans="2:12" s="9" customFormat="1" ht="15" customHeight="1" x14ac:dyDescent="0.25">
      <c r="B79" s="297"/>
      <c r="C79" s="297"/>
      <c r="D79" s="297"/>
      <c r="E79" s="297"/>
      <c r="F79" s="297"/>
      <c r="G79" s="297"/>
      <c r="H79" s="297"/>
      <c r="I79" s="297"/>
    </row>
    <row r="80" spans="2:12" s="9" customFormat="1" x14ac:dyDescent="0.25">
      <c r="B80" s="144"/>
      <c r="D80" s="144"/>
      <c r="E80" s="144"/>
      <c r="F80" s="144"/>
      <c r="G80" s="144"/>
    </row>
    <row r="81" spans="2:10" s="9" customFormat="1" ht="61.5" customHeight="1" x14ac:dyDescent="0.25">
      <c r="D81" s="144"/>
      <c r="E81" s="144"/>
      <c r="F81" s="144"/>
      <c r="G81" s="144"/>
      <c r="H81" s="145" t="s">
        <v>61</v>
      </c>
      <c r="I81" s="146"/>
      <c r="J81" s="1"/>
    </row>
    <row r="82" spans="2:10" s="9" customFormat="1" ht="27.75" customHeight="1" x14ac:dyDescent="0.25">
      <c r="D82" s="69"/>
      <c r="E82" s="69"/>
      <c r="F82" s="69"/>
      <c r="G82" s="69"/>
      <c r="H82" s="147" t="s">
        <v>62</v>
      </c>
      <c r="I82" s="144"/>
      <c r="J82" s="1"/>
    </row>
    <row r="83" spans="2:10" s="9" customFormat="1" ht="24.95" customHeight="1" x14ac:dyDescent="0.25">
      <c r="D83" s="69"/>
      <c r="E83" s="69"/>
      <c r="F83" s="69"/>
      <c r="G83" s="69"/>
      <c r="H83" s="1" t="s">
        <v>63</v>
      </c>
      <c r="I83" s="144"/>
      <c r="J83" s="1"/>
    </row>
    <row r="84" spans="2:10" ht="78.75" customHeight="1" x14ac:dyDescent="0.25">
      <c r="B84" s="9"/>
      <c r="C84" s="9"/>
      <c r="D84" s="69"/>
      <c r="E84" s="69"/>
      <c r="F84" s="69"/>
      <c r="G84" s="69"/>
    </row>
    <row r="85" spans="2:10" x14ac:dyDescent="0.25">
      <c r="B85" s="9"/>
      <c r="D85" s="69"/>
      <c r="E85" s="69"/>
      <c r="F85" s="69"/>
      <c r="G85" s="69"/>
      <c r="H85" s="144"/>
      <c r="I85" s="69"/>
      <c r="J85" s="9"/>
    </row>
    <row r="86" spans="2:10" x14ac:dyDescent="0.25">
      <c r="D86" s="69"/>
      <c r="E86" s="69"/>
      <c r="F86" s="69"/>
      <c r="G86" s="69"/>
      <c r="H86" s="69"/>
    </row>
    <row r="90" spans="2:10" s="9" customFormat="1" ht="20.100000000000001" customHeight="1" x14ac:dyDescent="0.25">
      <c r="B90" s="1"/>
      <c r="C90" s="1"/>
      <c r="D90" s="2"/>
      <c r="E90" s="2"/>
      <c r="F90" s="2"/>
      <c r="G90" s="2"/>
      <c r="H90" s="2"/>
      <c r="I90" s="2"/>
      <c r="J90" s="1"/>
    </row>
    <row r="91" spans="2:10" s="9" customFormat="1" ht="20.100000000000001" customHeight="1" x14ac:dyDescent="0.25">
      <c r="B91" s="1"/>
      <c r="C91" s="1"/>
      <c r="D91" s="2"/>
      <c r="E91" s="2"/>
      <c r="F91" s="2"/>
      <c r="G91" s="2"/>
      <c r="H91" s="2"/>
      <c r="I91" s="2"/>
      <c r="J91" s="1"/>
    </row>
    <row r="92" spans="2:10" s="9" customFormat="1" ht="20.100000000000001" customHeight="1" x14ac:dyDescent="0.25">
      <c r="B92" s="1"/>
      <c r="C92" s="1"/>
      <c r="D92" s="2"/>
      <c r="E92" s="2"/>
      <c r="F92" s="2"/>
      <c r="G92" s="2"/>
      <c r="H92" s="2"/>
      <c r="I92" s="2"/>
      <c r="J92" s="1"/>
    </row>
    <row r="93" spans="2:10" s="9" customFormat="1" ht="20.100000000000001" customHeight="1" x14ac:dyDescent="0.25">
      <c r="B93" s="1"/>
      <c r="C93" s="1"/>
      <c r="D93" s="2"/>
      <c r="E93" s="2"/>
      <c r="F93" s="2"/>
      <c r="G93" s="2"/>
      <c r="H93" s="2"/>
      <c r="I93" s="2"/>
      <c r="J93" s="1"/>
    </row>
    <row r="94" spans="2:10" s="9" customFormat="1" ht="20.100000000000001" customHeight="1" x14ac:dyDescent="0.25">
      <c r="B94" s="1"/>
      <c r="C94" s="1"/>
      <c r="D94" s="2"/>
      <c r="E94" s="2"/>
      <c r="F94" s="2"/>
      <c r="G94" s="2"/>
      <c r="H94" s="2"/>
      <c r="I94" s="2"/>
      <c r="J94" s="1"/>
    </row>
    <row r="98" spans="2:9" ht="15.75" x14ac:dyDescent="0.25">
      <c r="C98" s="148"/>
    </row>
    <row r="99" spans="2:9" ht="15.75" x14ac:dyDescent="0.25">
      <c r="B99" s="148"/>
      <c r="I99" s="149"/>
    </row>
    <row r="100" spans="2:9" ht="20.100000000000001" customHeight="1" x14ac:dyDescent="0.25">
      <c r="D100" s="149"/>
      <c r="E100" s="149"/>
      <c r="F100" s="149"/>
      <c r="G100" s="149"/>
      <c r="H100" s="149"/>
    </row>
    <row r="101" spans="2:9" ht="20.100000000000001" customHeight="1" x14ac:dyDescent="0.25"/>
    <row r="102" spans="2:9" ht="20.100000000000001" customHeight="1" x14ac:dyDescent="0.25"/>
    <row r="103" spans="2:9" ht="20.100000000000001" customHeight="1" x14ac:dyDescent="0.25"/>
    <row r="104" spans="2:9" ht="20.100000000000001" customHeight="1" x14ac:dyDescent="0.25"/>
    <row r="105" spans="2:9" ht="75" customHeight="1" x14ac:dyDescent="0.25"/>
  </sheetData>
  <sheetProtection sheet="1" formatCells="0" formatColumns="0" formatRows="0" insertColumns="0" insertRows="0" insertHyperlinks="0" sort="0" autoFilter="0" pivotTables="0"/>
  <mergeCells count="54">
    <mergeCell ref="D16:D25"/>
    <mergeCell ref="D26:D35"/>
    <mergeCell ref="J16:J25"/>
    <mergeCell ref="J26:J35"/>
    <mergeCell ref="B9:I9"/>
    <mergeCell ref="B11:I11"/>
    <mergeCell ref="B12:I12"/>
    <mergeCell ref="B14:B15"/>
    <mergeCell ref="C14:C15"/>
    <mergeCell ref="D14:D15"/>
    <mergeCell ref="E14:E15"/>
    <mergeCell ref="F14:I14"/>
    <mergeCell ref="K36:N36"/>
    <mergeCell ref="E37:E39"/>
    <mergeCell ref="F37:H37"/>
    <mergeCell ref="J37:J39"/>
    <mergeCell ref="F38:H38"/>
    <mergeCell ref="F39:H39"/>
    <mergeCell ref="E40:E42"/>
    <mergeCell ref="F40:H40"/>
    <mergeCell ref="J40:J42"/>
    <mergeCell ref="F41:H41"/>
    <mergeCell ref="F42:H42"/>
    <mergeCell ref="E43:E45"/>
    <mergeCell ref="F43:H43"/>
    <mergeCell ref="J43:J45"/>
    <mergeCell ref="F44:H44"/>
    <mergeCell ref="F45:H45"/>
    <mergeCell ref="E46:E48"/>
    <mergeCell ref="F46:H46"/>
    <mergeCell ref="J46:J48"/>
    <mergeCell ref="F47:H47"/>
    <mergeCell ref="F48:H48"/>
    <mergeCell ref="E49:E51"/>
    <mergeCell ref="F49:H49"/>
    <mergeCell ref="J49:J51"/>
    <mergeCell ref="F50:H50"/>
    <mergeCell ref="F51:H51"/>
    <mergeCell ref="E52:H53"/>
    <mergeCell ref="K52:N52"/>
    <mergeCell ref="K53:N53"/>
    <mergeCell ref="B56:E56"/>
    <mergeCell ref="J56:M56"/>
    <mergeCell ref="B57:E57"/>
    <mergeCell ref="B65:D65"/>
    <mergeCell ref="B66:B67"/>
    <mergeCell ref="C66:C67"/>
    <mergeCell ref="D66:G66"/>
    <mergeCell ref="B75:I79"/>
    <mergeCell ref="B68:B71"/>
    <mergeCell ref="C70:C71"/>
    <mergeCell ref="D70:F70"/>
    <mergeCell ref="H70:H71"/>
    <mergeCell ref="D71:F71"/>
  </mergeCells>
  <conditionalFormatting sqref="C61">
    <cfRule type="cellIs" dxfId="25" priority="2" operator="greaterThan">
      <formula>$I$57</formula>
    </cfRule>
  </conditionalFormatting>
  <conditionalFormatting sqref="D73">
    <cfRule type="cellIs" dxfId="24" priority="3" operator="equal">
      <formula>0.5</formula>
    </cfRule>
    <cfRule type="cellIs" dxfId="23" priority="4" operator="lessThan">
      <formula>0.5</formula>
    </cfRule>
    <cfRule type="cellIs" dxfId="22" priority="5" operator="greaterThan">
      <formula>0.5</formula>
    </cfRule>
  </conditionalFormatting>
  <conditionalFormatting sqref="E61">
    <cfRule type="cellIs" dxfId="21" priority="6" operator="greaterThan">
      <formula>$I$57</formula>
    </cfRule>
  </conditionalFormatting>
  <conditionalFormatting sqref="F72">
    <cfRule type="cellIs" dxfId="20" priority="7" operator="equal">
      <formula>1</formula>
    </cfRule>
    <cfRule type="cellIs" dxfId="19" priority="8" operator="equal">
      <formula>0</formula>
    </cfRule>
  </conditionalFormatting>
  <conditionalFormatting sqref="F73">
    <cfRule type="cellIs" dxfId="18" priority="9" operator="greaterThan">
      <formula>0</formula>
    </cfRule>
    <cfRule type="cellIs" dxfId="17" priority="10" operator="lessThan">
      <formula>0</formula>
    </cfRule>
  </conditionalFormatting>
  <conditionalFormatting sqref="I56">
    <cfRule type="cellIs" dxfId="16" priority="11" operator="greaterThan">
      <formula>60000</formula>
    </cfRule>
  </conditionalFormatting>
  <conditionalFormatting sqref="I58:I59">
    <cfRule type="cellIs" dxfId="15" priority="12" operator="greaterThan">
      <formula>0</formula>
    </cfRule>
    <cfRule type="cellIs" dxfId="14" priority="13" operator="greaterThan">
      <formula>$I$58&gt;$I$57</formula>
    </cfRule>
    <cfRule type="cellIs" dxfId="13" priority="14" operator="greaterThan">
      <formula>"SE($G$45&gt;$G$44)"</formula>
    </cfRule>
  </conditionalFormatting>
  <printOptions horizontalCentered="1"/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9:AMJ77"/>
  <sheetViews>
    <sheetView showGridLines="0" topLeftCell="A16" zoomScale="70" zoomScaleNormal="70" workbookViewId="0">
      <selection activeCell="C95" sqref="C95"/>
    </sheetView>
  </sheetViews>
  <sheetFormatPr defaultColWidth="8.85546875" defaultRowHeight="15" x14ac:dyDescent="0.25"/>
  <cols>
    <col min="1" max="1" width="8.85546875" style="1"/>
    <col min="2" max="2" width="23" style="1" customWidth="1"/>
    <col min="3" max="3" width="35.5703125" style="1" customWidth="1"/>
    <col min="4" max="4" width="80.85546875" style="2" customWidth="1"/>
    <col min="5" max="5" width="40" style="2" customWidth="1"/>
    <col min="6" max="6" width="36.42578125" style="2" customWidth="1"/>
    <col min="7" max="7" width="29.42578125" style="2" customWidth="1"/>
    <col min="8" max="8" width="28.85546875" style="2" customWidth="1"/>
    <col min="9" max="9" width="28" style="2" customWidth="1"/>
    <col min="10" max="10" width="24.42578125" style="1" customWidth="1"/>
    <col min="11" max="13" width="8.85546875" style="1"/>
    <col min="14" max="14" width="14.85546875" style="1" customWidth="1"/>
    <col min="15" max="1024" width="8.85546875" style="1"/>
  </cols>
  <sheetData>
    <row r="9" spans="2:12" s="1" customFormat="1" ht="151.5" customHeight="1" x14ac:dyDescent="0.25">
      <c r="B9" s="291" t="s">
        <v>78</v>
      </c>
      <c r="C9" s="291"/>
      <c r="D9" s="291"/>
      <c r="E9" s="291"/>
      <c r="F9" s="291"/>
      <c r="G9" s="291"/>
      <c r="H9" s="291"/>
      <c r="I9" s="291"/>
    </row>
    <row r="11" spans="2:12" ht="26.25" x14ac:dyDescent="0.25">
      <c r="B11" s="292" t="s">
        <v>1</v>
      </c>
      <c r="C11" s="292"/>
      <c r="D11" s="292"/>
      <c r="E11" s="292"/>
      <c r="F11" s="292"/>
      <c r="G11" s="292"/>
      <c r="H11" s="292"/>
      <c r="I11" s="292"/>
      <c r="J11" s="3"/>
      <c r="K11" s="3"/>
      <c r="L11" s="3"/>
    </row>
    <row r="12" spans="2:12" ht="26.25" x14ac:dyDescent="0.25">
      <c r="B12" s="292" t="s">
        <v>79</v>
      </c>
      <c r="C12" s="292"/>
      <c r="D12" s="292"/>
      <c r="E12" s="292"/>
      <c r="F12" s="292"/>
      <c r="G12" s="292"/>
      <c r="H12" s="292"/>
      <c r="I12" s="292"/>
      <c r="J12" s="3"/>
      <c r="K12" s="3"/>
      <c r="L12" s="3"/>
    </row>
    <row r="14" spans="2:12" ht="45.75" customHeight="1" x14ac:dyDescent="0.25">
      <c r="B14" s="293" t="s">
        <v>3</v>
      </c>
      <c r="C14" s="295" t="s">
        <v>4</v>
      </c>
      <c r="D14" s="294" t="s">
        <v>5</v>
      </c>
      <c r="E14" s="295" t="s">
        <v>6</v>
      </c>
      <c r="F14" s="296" t="s">
        <v>7</v>
      </c>
      <c r="G14" s="296"/>
      <c r="H14" s="296"/>
      <c r="I14" s="296"/>
      <c r="J14" s="6" t="s">
        <v>8</v>
      </c>
    </row>
    <row r="15" spans="2:12" ht="80.25" customHeight="1" x14ac:dyDescent="0.25">
      <c r="B15" s="293"/>
      <c r="C15" s="295"/>
      <c r="D15" s="294"/>
      <c r="E15" s="295"/>
      <c r="F15" s="5" t="s">
        <v>65</v>
      </c>
      <c r="G15" s="5" t="s">
        <v>10</v>
      </c>
      <c r="H15" s="5" t="s">
        <v>11</v>
      </c>
      <c r="I15" s="5" t="s">
        <v>12</v>
      </c>
      <c r="J15" s="7" t="s">
        <v>13</v>
      </c>
    </row>
    <row r="16" spans="2:12" s="9" customFormat="1" ht="35.25" customHeight="1" x14ac:dyDescent="0.25">
      <c r="B16" s="208"/>
      <c r="C16" s="209"/>
      <c r="D16" s="180"/>
      <c r="E16" s="210"/>
      <c r="F16" s="154" t="s">
        <v>14</v>
      </c>
      <c r="G16" s="153"/>
      <c r="H16" s="154"/>
      <c r="I16" s="211"/>
      <c r="J16" s="212"/>
    </row>
    <row r="17" spans="2:15" s="9" customFormat="1" ht="39" customHeight="1" x14ac:dyDescent="0.25">
      <c r="B17" s="213"/>
      <c r="C17" s="19"/>
      <c r="D17" s="156" t="s">
        <v>15</v>
      </c>
      <c r="E17" s="214"/>
      <c r="F17" s="160" t="s">
        <v>16</v>
      </c>
      <c r="G17" s="159"/>
      <c r="H17" s="160"/>
      <c r="I17" s="215">
        <f t="shared" ref="I16:I21" si="0">(G17*H17)</f>
        <v>0</v>
      </c>
      <c r="J17" s="216"/>
    </row>
    <row r="18" spans="2:15" s="9" customFormat="1" ht="39" customHeight="1" x14ac:dyDescent="0.25">
      <c r="B18" s="213"/>
      <c r="C18" s="19"/>
      <c r="D18" s="156"/>
      <c r="E18" s="214"/>
      <c r="F18" s="162" t="s">
        <v>17</v>
      </c>
      <c r="G18" s="161"/>
      <c r="H18" s="162"/>
      <c r="I18" s="215">
        <f t="shared" si="0"/>
        <v>0</v>
      </c>
      <c r="J18" s="216"/>
    </row>
    <row r="19" spans="2:15" s="9" customFormat="1" ht="38.25" customHeight="1" x14ac:dyDescent="0.25">
      <c r="B19" s="217">
        <v>1</v>
      </c>
      <c r="C19" s="19" t="s">
        <v>18</v>
      </c>
      <c r="D19" s="12"/>
      <c r="E19" s="13"/>
      <c r="F19" s="31" t="s">
        <v>14</v>
      </c>
      <c r="G19" s="32"/>
      <c r="H19" s="31"/>
      <c r="I19" s="218">
        <f t="shared" si="0"/>
        <v>0</v>
      </c>
      <c r="J19" s="219"/>
    </row>
    <row r="20" spans="2:15" s="9" customFormat="1" ht="45" customHeight="1" x14ac:dyDescent="0.25">
      <c r="B20" s="213"/>
      <c r="C20" s="19"/>
      <c r="D20" s="20" t="s">
        <v>19</v>
      </c>
      <c r="E20" s="21"/>
      <c r="F20" s="24" t="s">
        <v>16</v>
      </c>
      <c r="G20" s="23"/>
      <c r="H20" s="24"/>
      <c r="I20" s="220">
        <f t="shared" si="0"/>
        <v>0</v>
      </c>
      <c r="J20" s="221"/>
    </row>
    <row r="21" spans="2:15" s="9" customFormat="1" ht="33.75" customHeight="1" x14ac:dyDescent="0.25">
      <c r="B21" s="213"/>
      <c r="C21" s="19"/>
      <c r="D21" s="26"/>
      <c r="E21" s="27"/>
      <c r="F21" s="29" t="s">
        <v>20</v>
      </c>
      <c r="G21" s="28"/>
      <c r="H21" s="29"/>
      <c r="I21" s="222">
        <f t="shared" si="0"/>
        <v>0</v>
      </c>
      <c r="J21" s="223"/>
    </row>
    <row r="22" spans="2:15" s="9" customFormat="1" ht="45" customHeight="1" x14ac:dyDescent="0.25">
      <c r="B22" s="213"/>
      <c r="C22" s="165"/>
      <c r="D22" s="224" t="s">
        <v>21</v>
      </c>
      <c r="E22" s="224"/>
      <c r="F22" s="225"/>
      <c r="G22" s="225"/>
      <c r="H22" s="225"/>
      <c r="I22" s="39">
        <f>SUM(I16:I21)</f>
        <v>0</v>
      </c>
      <c r="J22" s="40">
        <f>J38*0.2</f>
        <v>0</v>
      </c>
      <c r="K22" s="282" t="s">
        <v>80</v>
      </c>
      <c r="L22" s="282"/>
      <c r="M22" s="282"/>
      <c r="N22" s="282"/>
      <c r="O22" s="282"/>
    </row>
    <row r="23" spans="2:15" s="9" customFormat="1" ht="30" customHeight="1" x14ac:dyDescent="0.25">
      <c r="B23" s="226"/>
      <c r="C23" s="227"/>
      <c r="D23" s="318" t="s">
        <v>81</v>
      </c>
      <c r="E23" s="313"/>
      <c r="F23" s="305" t="s">
        <v>23</v>
      </c>
      <c r="G23" s="305"/>
      <c r="H23" s="305"/>
      <c r="I23" s="228"/>
      <c r="J23" s="155">
        <f>SUM(I23:I25)</f>
        <v>0</v>
      </c>
    </row>
    <row r="24" spans="2:15" s="9" customFormat="1" ht="33.75" customHeight="1" x14ac:dyDescent="0.25">
      <c r="B24" s="30"/>
      <c r="C24" s="227"/>
      <c r="D24" s="318"/>
      <c r="E24" s="313" t="s">
        <v>27</v>
      </c>
      <c r="F24" s="319" t="s">
        <v>27</v>
      </c>
      <c r="G24" s="319"/>
      <c r="H24" s="319"/>
      <c r="I24" s="229"/>
      <c r="J24" s="230"/>
    </row>
    <row r="25" spans="2:15" s="9" customFormat="1" ht="30.75" customHeight="1" x14ac:dyDescent="0.25">
      <c r="B25" s="30"/>
      <c r="C25" s="227"/>
      <c r="D25" s="318"/>
      <c r="E25" s="313" t="s">
        <v>20</v>
      </c>
      <c r="F25" s="320" t="s">
        <v>20</v>
      </c>
      <c r="G25" s="320"/>
      <c r="H25" s="320"/>
      <c r="I25" s="231"/>
      <c r="J25" s="232"/>
    </row>
    <row r="26" spans="2:15" s="9" customFormat="1" ht="33" customHeight="1" x14ac:dyDescent="0.25">
      <c r="B26" s="30"/>
      <c r="C26" s="227"/>
      <c r="D26" s="315" t="s">
        <v>26</v>
      </c>
      <c r="E26" s="316"/>
      <c r="F26" s="317" t="s">
        <v>23</v>
      </c>
      <c r="G26" s="317"/>
      <c r="H26" s="317"/>
      <c r="I26" s="233"/>
      <c r="J26" s="163">
        <f>SUM(I26:I28)</f>
        <v>0</v>
      </c>
    </row>
    <row r="27" spans="2:15" s="9" customFormat="1" ht="32.25" customHeight="1" x14ac:dyDescent="0.25">
      <c r="B27" s="30"/>
      <c r="C27" s="227"/>
      <c r="D27" s="315"/>
      <c r="E27" s="316" t="s">
        <v>27</v>
      </c>
      <c r="F27" s="272" t="s">
        <v>27</v>
      </c>
      <c r="G27" s="272"/>
      <c r="H27" s="272"/>
      <c r="I27" s="177"/>
      <c r="J27" s="234"/>
    </row>
    <row r="28" spans="2:15" s="9" customFormat="1" ht="36.950000000000003" customHeight="1" x14ac:dyDescent="0.25">
      <c r="B28" s="30"/>
      <c r="C28" s="227"/>
      <c r="D28" s="315"/>
      <c r="E28" s="316" t="s">
        <v>20</v>
      </c>
      <c r="F28" s="286" t="s">
        <v>20</v>
      </c>
      <c r="G28" s="286"/>
      <c r="H28" s="286"/>
      <c r="I28" s="179"/>
      <c r="J28" s="235"/>
    </row>
    <row r="29" spans="2:15" s="9" customFormat="1" ht="45.75" customHeight="1" x14ac:dyDescent="0.25">
      <c r="B29" s="30"/>
      <c r="C29" s="227"/>
      <c r="D29" s="168"/>
      <c r="E29" s="313"/>
      <c r="F29" s="305" t="s">
        <v>14</v>
      </c>
      <c r="G29" s="305"/>
      <c r="H29" s="305"/>
      <c r="I29" s="228"/>
      <c r="J29" s="236">
        <f>SUM(I29:I31)</f>
        <v>0</v>
      </c>
    </row>
    <row r="30" spans="2:15" s="9" customFormat="1" ht="45.75" customHeight="1" x14ac:dyDescent="0.25">
      <c r="B30" s="30">
        <v>2</v>
      </c>
      <c r="C30" s="227" t="s">
        <v>66</v>
      </c>
      <c r="D30" s="170" t="s">
        <v>82</v>
      </c>
      <c r="E30" s="313"/>
      <c r="F30" s="279" t="s">
        <v>27</v>
      </c>
      <c r="G30" s="279"/>
      <c r="H30" s="279"/>
      <c r="I30" s="171"/>
      <c r="J30" s="237"/>
    </row>
    <row r="31" spans="2:15" s="9" customFormat="1" ht="36" customHeight="1" x14ac:dyDescent="0.25">
      <c r="B31" s="30"/>
      <c r="C31" s="227"/>
      <c r="D31" s="172"/>
      <c r="E31" s="313"/>
      <c r="F31" s="280" t="s">
        <v>20</v>
      </c>
      <c r="G31" s="280"/>
      <c r="H31" s="280"/>
      <c r="I31" s="173"/>
      <c r="J31" s="238"/>
    </row>
    <row r="32" spans="2:15" s="9" customFormat="1" ht="28.5" customHeight="1" x14ac:dyDescent="0.25">
      <c r="B32" s="30"/>
      <c r="C32" s="227"/>
      <c r="D32" s="12" t="s">
        <v>30</v>
      </c>
      <c r="E32" s="314"/>
      <c r="F32" s="285" t="s">
        <v>23</v>
      </c>
      <c r="G32" s="285"/>
      <c r="H32" s="285"/>
      <c r="I32" s="239"/>
      <c r="J32" s="240">
        <f>SUM(I32:I34)</f>
        <v>0</v>
      </c>
    </row>
    <row r="33" spans="2:15" s="9" customFormat="1" ht="32.25" customHeight="1" x14ac:dyDescent="0.25">
      <c r="B33" s="30"/>
      <c r="C33" s="227"/>
      <c r="D33" s="20"/>
      <c r="E33" s="314" t="s">
        <v>16</v>
      </c>
      <c r="F33" s="272" t="s">
        <v>16</v>
      </c>
      <c r="G33" s="272"/>
      <c r="H33" s="272"/>
      <c r="I33" s="177"/>
      <c r="J33" s="241"/>
    </row>
    <row r="34" spans="2:15" s="9" customFormat="1" ht="30.75" customHeight="1" x14ac:dyDescent="0.25">
      <c r="B34" s="30"/>
      <c r="C34" s="227"/>
      <c r="D34" s="26"/>
      <c r="E34" s="314" t="s">
        <v>20</v>
      </c>
      <c r="F34" s="286" t="s">
        <v>20</v>
      </c>
      <c r="G34" s="286"/>
      <c r="H34" s="286"/>
      <c r="I34" s="179"/>
      <c r="J34" s="242"/>
    </row>
    <row r="35" spans="2:15" s="9" customFormat="1" ht="28.5" customHeight="1" x14ac:dyDescent="0.25">
      <c r="B35" s="30"/>
      <c r="C35" s="227"/>
      <c r="D35" s="150"/>
      <c r="E35" s="303"/>
      <c r="F35" s="311" t="s">
        <v>14</v>
      </c>
      <c r="G35" s="311"/>
      <c r="H35" s="311"/>
      <c r="I35" s="243"/>
      <c r="J35" s="236">
        <f>SUM(I35:I37)</f>
        <v>0</v>
      </c>
    </row>
    <row r="36" spans="2:15" s="9" customFormat="1" ht="62.25" customHeight="1" x14ac:dyDescent="0.25">
      <c r="B36" s="30"/>
      <c r="C36" s="227"/>
      <c r="D36" s="156" t="s">
        <v>32</v>
      </c>
      <c r="E36" s="303">
        <v>2</v>
      </c>
      <c r="F36" s="312">
        <v>2</v>
      </c>
      <c r="G36" s="312"/>
      <c r="H36" s="312"/>
      <c r="I36" s="244"/>
      <c r="J36" s="237"/>
    </row>
    <row r="37" spans="2:15" s="9" customFormat="1" ht="36.75" customHeight="1" x14ac:dyDescent="0.25">
      <c r="B37" s="30"/>
      <c r="C37" s="227"/>
      <c r="D37" s="182"/>
      <c r="E37" s="303" t="s">
        <v>33</v>
      </c>
      <c r="F37" s="280" t="s">
        <v>33</v>
      </c>
      <c r="G37" s="280"/>
      <c r="H37" s="280"/>
      <c r="I37" s="245"/>
      <c r="J37" s="237"/>
    </row>
    <row r="38" spans="2:15" s="9" customFormat="1" ht="47.25" customHeight="1" x14ac:dyDescent="0.25">
      <c r="B38" s="30"/>
      <c r="C38" s="234" t="s">
        <v>34</v>
      </c>
      <c r="D38" s="37" t="s">
        <v>67</v>
      </c>
      <c r="E38" s="37"/>
      <c r="F38" s="87"/>
      <c r="G38" s="88"/>
      <c r="H38" s="88"/>
      <c r="I38" s="89">
        <f>SUM(I23:I37)</f>
        <v>0</v>
      </c>
      <c r="J38" s="185">
        <f>SUM(J23:J37)</f>
        <v>0</v>
      </c>
      <c r="K38" s="282" t="s">
        <v>83</v>
      </c>
      <c r="L38" s="282"/>
      <c r="M38" s="282"/>
      <c r="N38" s="282"/>
      <c r="O38" s="282"/>
    </row>
    <row r="39" spans="2:15" s="9" customFormat="1" ht="83.25" customHeight="1" x14ac:dyDescent="0.25">
      <c r="B39" s="91">
        <v>3</v>
      </c>
      <c r="C39" s="91" t="s">
        <v>69</v>
      </c>
      <c r="D39" s="246" t="s">
        <v>37</v>
      </c>
      <c r="E39" s="247"/>
      <c r="F39" s="94"/>
      <c r="G39" s="95"/>
      <c r="H39" s="95"/>
      <c r="I39" s="96">
        <f>SUM(I22,I38)</f>
        <v>0</v>
      </c>
      <c r="J39" s="186">
        <f>J38+J22</f>
        <v>0</v>
      </c>
      <c r="K39" s="310" t="s">
        <v>84</v>
      </c>
      <c r="L39" s="310"/>
      <c r="M39" s="310"/>
      <c r="N39" s="310"/>
      <c r="O39" s="310"/>
    </row>
    <row r="40" spans="2:15" s="9" customFormat="1" ht="41.25" customHeight="1" x14ac:dyDescent="0.25">
      <c r="B40" s="99"/>
      <c r="C40" s="99"/>
      <c r="D40" s="103"/>
      <c r="E40" s="69"/>
      <c r="F40" s="69"/>
      <c r="G40" s="69"/>
      <c r="H40" s="248"/>
      <c r="I40" s="249"/>
      <c r="J40" s="250"/>
      <c r="K40" s="250"/>
      <c r="L40" s="250"/>
      <c r="M40" s="250"/>
    </row>
    <row r="41" spans="2:15" s="9" customFormat="1" ht="24.95" customHeight="1" x14ac:dyDescent="0.25">
      <c r="B41" s="98"/>
      <c r="C41" s="1"/>
      <c r="D41" s="2"/>
      <c r="E41" s="2"/>
      <c r="F41" s="2"/>
      <c r="G41" s="2"/>
      <c r="H41" s="251"/>
      <c r="I41" s="2"/>
      <c r="J41" s="1"/>
    </row>
    <row r="42" spans="2:15" ht="78.75" customHeight="1" x14ac:dyDescent="0.25">
      <c r="B42" s="274" t="s">
        <v>39</v>
      </c>
      <c r="C42" s="274"/>
      <c r="D42" s="274"/>
      <c r="E42" s="274"/>
      <c r="F42" s="188"/>
      <c r="G42" s="188"/>
      <c r="H42" s="364">
        <v>0.9</v>
      </c>
      <c r="I42" s="111">
        <f>J39*H42</f>
        <v>0</v>
      </c>
      <c r="J42" s="252"/>
      <c r="K42" s="252"/>
      <c r="L42" s="253"/>
      <c r="M42" s="253"/>
      <c r="N42" s="253"/>
    </row>
    <row r="43" spans="2:15" ht="45" customHeight="1" x14ac:dyDescent="0.25">
      <c r="B43" s="274" t="s">
        <v>71</v>
      </c>
      <c r="C43" s="274"/>
      <c r="D43" s="274"/>
      <c r="E43" s="274"/>
      <c r="F43" s="104"/>
      <c r="G43" s="104"/>
      <c r="H43" s="364">
        <v>0.1</v>
      </c>
      <c r="I43" s="111">
        <f>J39*H43</f>
        <v>0</v>
      </c>
      <c r="J43" s="254">
        <f>I22-J22</f>
        <v>0</v>
      </c>
      <c r="K43" s="255"/>
      <c r="L43" s="255"/>
      <c r="M43" s="253"/>
      <c r="N43" s="253"/>
    </row>
    <row r="44" spans="2:15" s="9" customFormat="1" ht="63" x14ac:dyDescent="0.25">
      <c r="B44" s="109"/>
      <c r="C44" s="140"/>
      <c r="D44" s="100"/>
      <c r="E44" s="100"/>
      <c r="F44" s="100"/>
      <c r="G44" s="100"/>
      <c r="H44" s="110" t="s">
        <v>85</v>
      </c>
      <c r="I44" s="111">
        <f>IF(J43&gt;0,J43,0)</f>
        <v>0</v>
      </c>
      <c r="J44" s="252"/>
      <c r="K44" s="108"/>
      <c r="L44" s="108"/>
      <c r="M44" s="189"/>
      <c r="N44" s="189"/>
    </row>
    <row r="45" spans="2:15" s="9" customFormat="1" ht="55.5" customHeight="1" x14ac:dyDescent="0.25">
      <c r="G45" s="100"/>
      <c r="H45" s="191" t="s">
        <v>73</v>
      </c>
      <c r="I45" s="111">
        <f>IF(J45&gt;0,J45,0)</f>
        <v>0</v>
      </c>
      <c r="J45" s="254">
        <f>I42-60000</f>
        <v>-60000</v>
      </c>
      <c r="K45" s="108"/>
      <c r="L45" s="108"/>
    </row>
    <row r="46" spans="2:15" s="9" customFormat="1" ht="31.5" x14ac:dyDescent="0.25">
      <c r="B46" s="193" t="s">
        <v>43</v>
      </c>
      <c r="C46" s="256" t="s">
        <v>44</v>
      </c>
      <c r="D46" s="195" t="s">
        <v>45</v>
      </c>
      <c r="E46" s="196">
        <f>D58</f>
        <v>0</v>
      </c>
      <c r="F46" s="257"/>
      <c r="G46" s="100"/>
    </row>
    <row r="47" spans="2:15" s="9" customFormat="1" ht="61.5" customHeight="1" x14ac:dyDescent="0.25">
      <c r="B47" s="110" t="s">
        <v>86</v>
      </c>
      <c r="C47" s="111">
        <f>SUM(I43:I45)</f>
        <v>0</v>
      </c>
      <c r="D47" s="258" t="e">
        <f>C47/$C$49</f>
        <v>#DIV/0!</v>
      </c>
      <c r="E47" s="120">
        <f>D60</f>
        <v>0</v>
      </c>
      <c r="F47" s="257"/>
      <c r="G47" s="100"/>
    </row>
    <row r="48" spans="2:15" s="9" customFormat="1" ht="31.5" x14ac:dyDescent="0.25">
      <c r="B48" s="110" t="s">
        <v>48</v>
      </c>
      <c r="C48" s="122">
        <f>IF(I42&gt;60000,60000,I42)</f>
        <v>0</v>
      </c>
      <c r="D48" s="258" t="e">
        <f>C48/$C$49</f>
        <v>#DIV/0!</v>
      </c>
      <c r="E48" s="257"/>
      <c r="F48" s="257"/>
      <c r="G48" s="100"/>
      <c r="I48" s="192"/>
    </row>
    <row r="49" spans="2:10" s="9" customFormat="1" ht="42.75" customHeight="1" x14ac:dyDescent="0.25">
      <c r="B49" s="259" t="s">
        <v>49</v>
      </c>
      <c r="C49" s="122">
        <f>SUM(C47:C48)</f>
        <v>0</v>
      </c>
      <c r="D49" s="258" t="e">
        <f>C49/$C$49</f>
        <v>#DIV/0!</v>
      </c>
      <c r="E49" s="100"/>
      <c r="F49" s="100"/>
      <c r="G49" s="100"/>
    </row>
    <row r="50" spans="2:10" s="9" customFormat="1" ht="15.75" x14ac:dyDescent="0.25">
      <c r="B50" s="109"/>
      <c r="C50" s="140"/>
      <c r="D50" s="100"/>
      <c r="E50" s="100"/>
      <c r="F50" s="100"/>
      <c r="G50" s="100"/>
      <c r="H50" s="100"/>
      <c r="I50" s="102"/>
      <c r="J50" s="1"/>
    </row>
    <row r="51" spans="2:10" s="9" customFormat="1" ht="15.75" x14ac:dyDescent="0.25">
      <c r="B51" s="109"/>
      <c r="C51" s="140"/>
      <c r="D51" s="100"/>
      <c r="E51" s="100"/>
      <c r="F51" s="100"/>
      <c r="G51" s="100"/>
      <c r="H51" s="100"/>
      <c r="I51" s="102"/>
      <c r="J51" s="1"/>
    </row>
    <row r="52" spans="2:10" s="9" customFormat="1" ht="15.75" x14ac:dyDescent="0.25">
      <c r="B52" s="109"/>
      <c r="C52" s="140"/>
      <c r="D52" s="100"/>
      <c r="E52" s="100"/>
      <c r="F52" s="100"/>
      <c r="G52" s="100"/>
      <c r="H52" s="100"/>
      <c r="I52" s="102"/>
      <c r="J52" s="1"/>
    </row>
    <row r="53" spans="2:10" s="9" customFormat="1" ht="54" customHeight="1" x14ac:dyDescent="0.25">
      <c r="B53" s="276" t="s">
        <v>87</v>
      </c>
      <c r="C53" s="276"/>
      <c r="D53" s="276"/>
      <c r="E53" s="205"/>
      <c r="F53" s="205"/>
      <c r="G53" s="205"/>
      <c r="H53" s="100"/>
      <c r="I53" s="102"/>
      <c r="J53" s="1"/>
    </row>
    <row r="54" spans="2:10" s="9" customFormat="1" ht="39" customHeight="1" x14ac:dyDescent="0.25">
      <c r="B54" s="277" t="s">
        <v>4</v>
      </c>
      <c r="C54" s="277" t="s">
        <v>5</v>
      </c>
      <c r="D54" s="277" t="s">
        <v>51</v>
      </c>
      <c r="E54" s="277"/>
      <c r="F54" s="277"/>
      <c r="G54" s="277"/>
      <c r="H54" s="4" t="s">
        <v>52</v>
      </c>
      <c r="I54" s="102"/>
      <c r="J54" s="1"/>
    </row>
    <row r="55" spans="2:10" s="9" customFormat="1" ht="30" x14ac:dyDescent="0.25">
      <c r="B55" s="277"/>
      <c r="C55" s="277"/>
      <c r="D55" s="4" t="s">
        <v>9</v>
      </c>
      <c r="E55" s="4" t="s">
        <v>10</v>
      </c>
      <c r="F55" s="4" t="s">
        <v>11</v>
      </c>
      <c r="G55" s="4" t="s">
        <v>12</v>
      </c>
      <c r="H55" s="4" t="s">
        <v>53</v>
      </c>
      <c r="I55" s="102"/>
      <c r="J55" s="1"/>
    </row>
    <row r="56" spans="2:10" s="9" customFormat="1" ht="39.75" customHeight="1" x14ac:dyDescent="0.25">
      <c r="B56" s="271" t="s">
        <v>54</v>
      </c>
      <c r="C56" s="22" t="s">
        <v>56</v>
      </c>
      <c r="D56" s="260"/>
      <c r="E56" s="261"/>
      <c r="F56" s="260"/>
      <c r="G56" s="206">
        <f>E56*F56</f>
        <v>0</v>
      </c>
      <c r="H56" s="131">
        <f>G56</f>
        <v>0</v>
      </c>
      <c r="I56" s="102"/>
      <c r="J56" s="1"/>
    </row>
    <row r="57" spans="2:10" s="9" customFormat="1" ht="15.75" x14ac:dyDescent="0.25">
      <c r="B57" s="271"/>
      <c r="C57" s="22"/>
      <c r="D57" s="132"/>
      <c r="E57" s="133"/>
      <c r="F57" s="132"/>
      <c r="G57" s="134"/>
      <c r="H57" s="135"/>
      <c r="I57" s="102"/>
      <c r="J57" s="1"/>
    </row>
    <row r="58" spans="2:10" s="9" customFormat="1" ht="33.75" customHeight="1" x14ac:dyDescent="0.25">
      <c r="B58" s="271"/>
      <c r="C58" s="272" t="s">
        <v>88</v>
      </c>
      <c r="D58" s="308"/>
      <c r="E58" s="308"/>
      <c r="F58" s="308"/>
      <c r="G58" s="25"/>
      <c r="H58" s="273">
        <f>SUM(G58:G59)</f>
        <v>0</v>
      </c>
      <c r="I58" s="102"/>
      <c r="J58" s="1"/>
    </row>
    <row r="59" spans="2:10" s="9" customFormat="1" ht="48.75" customHeight="1" x14ac:dyDescent="0.25">
      <c r="B59" s="271"/>
      <c r="C59" s="272"/>
      <c r="D59" s="309" t="s">
        <v>27</v>
      </c>
      <c r="E59" s="309"/>
      <c r="F59" s="309"/>
      <c r="G59" s="25"/>
      <c r="H59" s="273"/>
      <c r="I59" s="102"/>
      <c r="J59" s="1"/>
    </row>
    <row r="60" spans="2:10" s="9" customFormat="1" ht="37.5" customHeight="1" x14ac:dyDescent="0.25">
      <c r="B60" s="136"/>
      <c r="C60" s="137" t="s">
        <v>57</v>
      </c>
      <c r="D60" s="262">
        <f>SUM(H56,H58)</f>
        <v>0</v>
      </c>
      <c r="E60" s="137" t="s">
        <v>76</v>
      </c>
      <c r="F60" s="104" t="b">
        <f>IF(D60=C47,TRUE(),FALSE())</f>
        <v>1</v>
      </c>
      <c r="G60" s="103"/>
      <c r="H60" s="116"/>
      <c r="I60" s="102"/>
      <c r="J60" s="1"/>
    </row>
    <row r="61" spans="2:10" s="9" customFormat="1" ht="136.5" customHeight="1" x14ac:dyDescent="0.25">
      <c r="B61" s="136"/>
      <c r="C61" s="137" t="s">
        <v>89</v>
      </c>
      <c r="D61" s="263" t="e">
        <f>H56/C47</f>
        <v>#DIV/0!</v>
      </c>
      <c r="E61" s="137" t="s">
        <v>90</v>
      </c>
      <c r="F61" s="139">
        <f>I43-D60</f>
        <v>0</v>
      </c>
      <c r="G61" s="103"/>
      <c r="H61" s="116"/>
      <c r="I61" s="102"/>
      <c r="J61" s="1"/>
    </row>
    <row r="62" spans="2:10" s="9" customFormat="1" ht="15.75" x14ac:dyDescent="0.25">
      <c r="B62" s="109"/>
      <c r="C62" s="140"/>
      <c r="D62" s="100"/>
      <c r="E62" s="100"/>
      <c r="F62" s="100"/>
      <c r="G62" s="100"/>
      <c r="H62" s="100"/>
      <c r="I62" s="102"/>
      <c r="J62" s="1"/>
    </row>
    <row r="63" spans="2:10" s="9" customFormat="1" ht="15.75" x14ac:dyDescent="0.25">
      <c r="B63" s="109"/>
      <c r="C63" s="140"/>
      <c r="D63" s="100"/>
      <c r="E63" s="100"/>
      <c r="F63" s="100"/>
      <c r="G63" s="100"/>
      <c r="H63" s="100"/>
      <c r="I63" s="102"/>
      <c r="J63" s="1"/>
    </row>
    <row r="64" spans="2:10" s="9" customFormat="1" ht="15.75" customHeight="1" x14ac:dyDescent="0.25">
      <c r="B64" s="297" t="s">
        <v>104</v>
      </c>
      <c r="C64" s="297"/>
      <c r="D64" s="297"/>
      <c r="E64" s="297"/>
      <c r="F64" s="297"/>
      <c r="G64" s="297"/>
      <c r="H64" s="297"/>
      <c r="I64" s="297"/>
      <c r="J64" s="1"/>
    </row>
    <row r="65" spans="2:10" s="9" customFormat="1" ht="15.75" customHeight="1" x14ac:dyDescent="0.25">
      <c r="B65" s="297"/>
      <c r="C65" s="297"/>
      <c r="D65" s="297"/>
      <c r="E65" s="297"/>
      <c r="F65" s="297"/>
      <c r="G65" s="297"/>
      <c r="H65" s="297"/>
      <c r="I65" s="297"/>
      <c r="J65" s="1"/>
    </row>
    <row r="66" spans="2:10" s="9" customFormat="1" x14ac:dyDescent="0.25">
      <c r="B66" s="297"/>
      <c r="C66" s="297"/>
      <c r="D66" s="297"/>
      <c r="E66" s="297"/>
      <c r="F66" s="297"/>
      <c r="G66" s="297"/>
      <c r="H66" s="297"/>
      <c r="I66" s="297"/>
      <c r="J66" s="1"/>
    </row>
    <row r="67" spans="2:10" ht="31.5" customHeight="1" x14ac:dyDescent="0.25">
      <c r="B67" s="297"/>
      <c r="C67" s="297"/>
      <c r="D67" s="297"/>
      <c r="E67" s="297"/>
      <c r="F67" s="297"/>
      <c r="G67" s="297"/>
      <c r="H67" s="297"/>
      <c r="I67" s="297"/>
    </row>
    <row r="68" spans="2:10" ht="55.5" customHeight="1" x14ac:dyDescent="0.25">
      <c r="B68" s="297"/>
      <c r="C68" s="297"/>
      <c r="D68" s="297"/>
      <c r="E68" s="297"/>
      <c r="F68" s="297"/>
      <c r="G68" s="297"/>
      <c r="H68" s="297"/>
      <c r="I68" s="297"/>
    </row>
    <row r="72" spans="2:10" ht="20.100000000000001" customHeight="1" x14ac:dyDescent="0.25">
      <c r="H72" s="145" t="s">
        <v>61</v>
      </c>
      <c r="I72" s="146"/>
    </row>
    <row r="73" spans="2:10" ht="20.100000000000001" customHeight="1" x14ac:dyDescent="0.25">
      <c r="H73" s="147" t="s">
        <v>62</v>
      </c>
      <c r="I73" s="144"/>
    </row>
    <row r="74" spans="2:10" ht="20.100000000000001" customHeight="1" x14ac:dyDescent="0.25">
      <c r="H74" s="1" t="s">
        <v>63</v>
      </c>
      <c r="I74" s="144"/>
    </row>
    <row r="75" spans="2:10" ht="20.100000000000001" customHeight="1" x14ac:dyDescent="0.25">
      <c r="H75" s="144"/>
      <c r="I75" s="69"/>
      <c r="J75" s="9"/>
    </row>
    <row r="76" spans="2:10" ht="20.100000000000001" customHeight="1" x14ac:dyDescent="0.25"/>
    <row r="77" spans="2:10" ht="75" customHeight="1" x14ac:dyDescent="0.25"/>
  </sheetData>
  <sheetProtection sheet="1" formatCells="0" formatColumns="0" formatRows="0" insertColumns="0" insertRows="0" insertHyperlinks="0" selectLockedCells="1" sort="0" autoFilter="0" pivotTables="0"/>
  <mergeCells count="45">
    <mergeCell ref="B9:I9"/>
    <mergeCell ref="B11:I11"/>
    <mergeCell ref="B12:I12"/>
    <mergeCell ref="B14:B15"/>
    <mergeCell ref="C14:C15"/>
    <mergeCell ref="D14:D15"/>
    <mergeCell ref="E14:E15"/>
    <mergeCell ref="F14:I14"/>
    <mergeCell ref="K22:O22"/>
    <mergeCell ref="D23:D25"/>
    <mergeCell ref="E23:E25"/>
    <mergeCell ref="F23:H23"/>
    <mergeCell ref="F24:H24"/>
    <mergeCell ref="F25:H25"/>
    <mergeCell ref="D26:D28"/>
    <mergeCell ref="E26:E28"/>
    <mergeCell ref="F26:H26"/>
    <mergeCell ref="F27:H27"/>
    <mergeCell ref="F28:H28"/>
    <mergeCell ref="E29:E31"/>
    <mergeCell ref="F29:H29"/>
    <mergeCell ref="F30:H30"/>
    <mergeCell ref="F31:H31"/>
    <mergeCell ref="E32:E34"/>
    <mergeCell ref="F32:H32"/>
    <mergeCell ref="F33:H33"/>
    <mergeCell ref="F34:H34"/>
    <mergeCell ref="E35:E37"/>
    <mergeCell ref="F35:H35"/>
    <mergeCell ref="F36:H36"/>
    <mergeCell ref="F37:H37"/>
    <mergeCell ref="K38:O38"/>
    <mergeCell ref="K39:O39"/>
    <mergeCell ref="B42:E42"/>
    <mergeCell ref="B43:E43"/>
    <mergeCell ref="B53:D53"/>
    <mergeCell ref="B54:B55"/>
    <mergeCell ref="C54:C55"/>
    <mergeCell ref="D54:G54"/>
    <mergeCell ref="B64:I68"/>
    <mergeCell ref="B56:B59"/>
    <mergeCell ref="C58:C59"/>
    <mergeCell ref="D58:F58"/>
    <mergeCell ref="H58:H59"/>
    <mergeCell ref="D59:F59"/>
  </mergeCells>
  <conditionalFormatting sqref="C47">
    <cfRule type="cellIs" dxfId="12" priority="2" operator="greaterThan">
      <formula>$I$43</formula>
    </cfRule>
  </conditionalFormatting>
  <conditionalFormatting sqref="D61">
    <cfRule type="cellIs" dxfId="11" priority="3" operator="lessThan">
      <formula>0.5</formula>
    </cfRule>
    <cfRule type="cellIs" dxfId="10" priority="4" operator="equal">
      <formula>0.5</formula>
    </cfRule>
    <cfRule type="cellIs" dxfId="9" priority="5" operator="greaterThan">
      <formula>0.5</formula>
    </cfRule>
  </conditionalFormatting>
  <conditionalFormatting sqref="E47">
    <cfRule type="cellIs" dxfId="8" priority="6" operator="greaterThan">
      <formula>$I$43</formula>
    </cfRule>
  </conditionalFormatting>
  <conditionalFormatting sqref="F60">
    <cfRule type="cellIs" dxfId="7" priority="7" operator="equal">
      <formula>1</formula>
    </cfRule>
    <cfRule type="cellIs" dxfId="6" priority="8" operator="equal">
      <formula>0</formula>
    </cfRule>
  </conditionalFormatting>
  <conditionalFormatting sqref="F61">
    <cfRule type="cellIs" dxfId="5" priority="9" operator="greaterThan">
      <formula>0</formula>
    </cfRule>
    <cfRule type="cellIs" dxfId="4" priority="10" operator="lessThan">
      <formula>0</formula>
    </cfRule>
  </conditionalFormatting>
  <conditionalFormatting sqref="I42">
    <cfRule type="cellIs" dxfId="3" priority="11" operator="greaterThan">
      <formula>60000</formula>
    </cfRule>
  </conditionalFormatting>
  <conditionalFormatting sqref="I44:I45">
    <cfRule type="cellIs" dxfId="2" priority="12" operator="greaterThan">
      <formula>0</formula>
    </cfRule>
    <cfRule type="cellIs" dxfId="1" priority="13" operator="greaterThan">
      <formula>$C$48&gt;$C$47</formula>
    </cfRule>
    <cfRule type="cellIs" dxfId="0" priority="14" operator="greaterThan">
      <formula>"SE($G$45&gt;$G$44)"</formula>
    </cfRule>
  </conditionalFormatting>
  <printOptions horizontalCentered="1"/>
  <pageMargins left="0.7" right="0.7" top="0.75" bottom="0.75" header="0.51180555555555496" footer="0.51180555555555496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D3:D21"/>
  <sheetViews>
    <sheetView zoomScaleNormal="100" workbookViewId="0">
      <selection activeCell="G14" sqref="G14"/>
    </sheetView>
  </sheetViews>
  <sheetFormatPr defaultColWidth="8.85546875" defaultRowHeight="15" x14ac:dyDescent="0.25"/>
  <cols>
    <col min="4" max="4" width="53.140625" customWidth="1"/>
  </cols>
  <sheetData>
    <row r="3" spans="4:4" x14ac:dyDescent="0.25">
      <c r="D3" t="s">
        <v>91</v>
      </c>
    </row>
    <row r="4" spans="4:4" x14ac:dyDescent="0.25">
      <c r="D4" s="264" t="s">
        <v>92</v>
      </c>
    </row>
    <row r="5" spans="4:4" ht="15.75" x14ac:dyDescent="0.25">
      <c r="D5" s="265" t="s">
        <v>93</v>
      </c>
    </row>
    <row r="8" spans="4:4" x14ac:dyDescent="0.25">
      <c r="D8" s="266" t="s">
        <v>91</v>
      </c>
    </row>
    <row r="9" spans="4:4" ht="15.75" x14ac:dyDescent="0.25">
      <c r="D9" s="267" t="s">
        <v>94</v>
      </c>
    </row>
    <row r="10" spans="4:4" ht="15.75" x14ac:dyDescent="0.25">
      <c r="D10" s="267" t="s">
        <v>95</v>
      </c>
    </row>
    <row r="11" spans="4:4" ht="15.75" x14ac:dyDescent="0.25">
      <c r="D11" s="267" t="s">
        <v>96</v>
      </c>
    </row>
    <row r="12" spans="4:4" ht="15.75" x14ac:dyDescent="0.25">
      <c r="D12" s="265" t="s">
        <v>97</v>
      </c>
    </row>
    <row r="15" spans="4:4" x14ac:dyDescent="0.25">
      <c r="D15" s="266" t="s">
        <v>91</v>
      </c>
    </row>
    <row r="16" spans="4:4" ht="15.75" x14ac:dyDescent="0.25">
      <c r="D16" s="267" t="s">
        <v>98</v>
      </c>
    </row>
    <row r="17" spans="4:4" ht="15.75" x14ac:dyDescent="0.25">
      <c r="D17" s="267" t="s">
        <v>99</v>
      </c>
    </row>
    <row r="18" spans="4:4" ht="15.75" x14ac:dyDescent="0.25">
      <c r="D18" s="267" t="s">
        <v>100</v>
      </c>
    </row>
    <row r="19" spans="4:4" ht="15.75" x14ac:dyDescent="0.25">
      <c r="D19" s="267" t="s">
        <v>101</v>
      </c>
    </row>
    <row r="20" spans="4:4" ht="15.75" x14ac:dyDescent="0.25">
      <c r="D20" s="267" t="s">
        <v>102</v>
      </c>
    </row>
    <row r="21" spans="4:4" ht="15.75" x14ac:dyDescent="0.25">
      <c r="D21" s="268" t="s">
        <v>103</v>
      </c>
    </row>
  </sheetData>
  <pageMargins left="0.7" right="0.7" top="0.75" bottom="0.75" header="0.51180555555555496" footer="0.51180555555555496"/>
  <pageSetup paperSize="9" orientation="portrait" horizontalDpi="300" verticalDpi="300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2</vt:i4>
      </vt:variant>
    </vt:vector>
  </HeadingPairs>
  <TitlesOfParts>
    <vt:vector size="6" baseType="lpstr">
      <vt:lpstr>1. Costi Reali</vt:lpstr>
      <vt:lpstr>2. Staff+40%</vt:lpstr>
      <vt:lpstr>3. forfait 20% per personale</vt:lpstr>
      <vt:lpstr>Foglio1</vt:lpstr>
      <vt:lpstr>'2. Staff+40%'!Area_stampa</vt:lpstr>
      <vt:lpstr>'3. forfait 20% per personale'!Area_stampa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Eleonora</dc:creator>
  <dc:description/>
  <cp:lastModifiedBy>Deidda, Clizia</cp:lastModifiedBy>
  <cp:revision>3</cp:revision>
  <cp:lastPrinted>2022-07-05T17:46:14Z</cp:lastPrinted>
  <dcterms:created xsi:type="dcterms:W3CDTF">2019-11-02T10:35:02Z</dcterms:created>
  <dcterms:modified xsi:type="dcterms:W3CDTF">2024-06-17T11:36:27Z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0x010100919B422CB7C44E44A3DCBC2B79FC4B0B</vt:lpwstr>
  </property>
</Properties>
</file>